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ван" sheetId="3" r:id="rId1"/>
    <sheet name="Аркуш1" sheetId="1" r:id="rId2"/>
  </sheets>
  <definedNames>
    <definedName name="_xlnm.Print_Area" localSheetId="0">ван!$A$1:$FE$100</definedName>
  </definedNames>
  <calcPr calcId="152511"/>
</workbook>
</file>

<file path=xl/calcChain.xml><?xml version="1.0" encoding="utf-8"?>
<calcChain xmlns="http://schemas.openxmlformats.org/spreadsheetml/2006/main">
  <c r="DV82" i="3" l="1"/>
  <c r="CS82" i="3"/>
  <c r="CT69" i="3"/>
  <c r="BM69" i="3" s="1"/>
  <c r="CJ69" i="3"/>
  <c r="BV69" i="3"/>
  <c r="CJ68" i="3"/>
  <c r="BM68" i="3"/>
  <c r="CJ67" i="3"/>
  <c r="BM67" i="3"/>
  <c r="CJ66" i="3"/>
  <c r="BM66" i="3"/>
  <c r="CJ65" i="3"/>
  <c r="BM65" i="3"/>
  <c r="CJ64" i="3"/>
  <c r="BM64" i="3"/>
  <c r="CT63" i="3"/>
  <c r="CT60" i="3" s="1"/>
  <c r="BM60" i="3" s="1"/>
  <c r="CJ63" i="3"/>
  <c r="BM63" i="3"/>
  <c r="CT62" i="3"/>
  <c r="CJ62" i="3"/>
  <c r="BV62" i="3"/>
  <c r="BM62" i="3"/>
  <c r="AR62" i="3"/>
  <c r="CJ61" i="3"/>
  <c r="BM61" i="3"/>
  <c r="ET60" i="3"/>
  <c r="EL60" i="3"/>
  <c r="DZ60" i="3"/>
  <c r="DN60" i="3"/>
  <c r="DF60" i="3"/>
  <c r="CJ60" i="3"/>
  <c r="BV60" i="3"/>
  <c r="BC60" i="3"/>
  <c r="AR60" i="3"/>
  <c r="DD49" i="3"/>
  <c r="CM49" i="3" s="1"/>
  <c r="DD48" i="3"/>
  <c r="CM48" i="3" s="1"/>
  <c r="DD47" i="3"/>
  <c r="CM47" i="3" s="1"/>
  <c r="DD46" i="3"/>
  <c r="CM46" i="3" s="1"/>
  <c r="CM45" i="3" s="1"/>
  <c r="DX45" i="3"/>
  <c r="DD44" i="3"/>
  <c r="CM44" i="3"/>
  <c r="DD43" i="3"/>
  <c r="CM43" i="3"/>
  <c r="DD42" i="3"/>
  <c r="CM42" i="3"/>
  <c r="DD41" i="3"/>
  <c r="CM41" i="3"/>
  <c r="DD40" i="3"/>
  <c r="CM40" i="3"/>
  <c r="DD39" i="3"/>
  <c r="CM39" i="3"/>
  <c r="DD38" i="3"/>
  <c r="CM38" i="3"/>
  <c r="DD37" i="3"/>
  <c r="CS94" i="3" s="1"/>
  <c r="CM37" i="3"/>
  <c r="CM36" i="3" s="1"/>
  <c r="DX36" i="3"/>
  <c r="DD36" i="3"/>
  <c r="DD35" i="3"/>
  <c r="CM35" i="3" s="1"/>
  <c r="DD34" i="3"/>
  <c r="CM34" i="3" s="1"/>
  <c r="DD33" i="3"/>
  <c r="CM33" i="3" s="1"/>
  <c r="CM32" i="3" s="1"/>
  <c r="CM31" i="3" s="1"/>
  <c r="CO50" i="3" s="1"/>
  <c r="DX32" i="3"/>
  <c r="DX31" i="3" s="1"/>
  <c r="CA17" i="3"/>
  <c r="CA16" i="3"/>
  <c r="CA15" i="3"/>
  <c r="CA14" i="3"/>
  <c r="DA13" i="3"/>
  <c r="CA13" i="3" s="1"/>
  <c r="CA12" i="3"/>
  <c r="CA11" i="3"/>
  <c r="EA10" i="3"/>
  <c r="EA9" i="3" s="1"/>
  <c r="CS100" i="3" l="1"/>
  <c r="CS101" i="3" s="1"/>
  <c r="CS95" i="3"/>
  <c r="CS96" i="3" s="1"/>
  <c r="CS97" i="3" s="1"/>
  <c r="DA10" i="3"/>
  <c r="DD32" i="3"/>
  <c r="DD31" i="3" s="1"/>
  <c r="DD45" i="3"/>
  <c r="CA10" i="3" l="1"/>
  <c r="DA9" i="3"/>
  <c r="CA9" i="3" s="1"/>
</calcChain>
</file>

<file path=xl/sharedStrings.xml><?xml version="1.0" encoding="utf-8"?>
<sst xmlns="http://schemas.openxmlformats.org/spreadsheetml/2006/main" count="154" uniqueCount="114">
  <si>
    <t>Раздел 3. Финансово-экономическая деятельность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</si>
  <si>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</si>
  <si>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- 384 (с одним десятичным знаком)</t>
  </si>
  <si>
    <t>Наименование показателей</t>
  </si>
  <si>
    <t>№ строки</t>
  </si>
  <si>
    <t>Всего
(сумма гр. 4, 5)</t>
  </si>
  <si>
    <t>в том числе по видам деятельности</t>
  </si>
  <si>
    <t>образовательная</t>
  </si>
  <si>
    <t>прочие виды</t>
  </si>
  <si>
    <t>Объем поступивших средств  (за отчетный год) - всего
(сумма строк  02, 06, 07, 08, 09)</t>
  </si>
  <si>
    <t>01</t>
  </si>
  <si>
    <t>в том числе средства:
бюджетов всех уровней (субсидий) - всего (сумма строк 03 - 05)</t>
  </si>
  <si>
    <t>02</t>
  </si>
  <si>
    <t>в том числе бюджета:
федерального</t>
  </si>
  <si>
    <t>03</t>
  </si>
  <si>
    <t xml:space="preserve">субъекта Российской Федерации </t>
  </si>
  <si>
    <t>04</t>
  </si>
  <si>
    <t xml:space="preserve">местного </t>
  </si>
  <si>
    <t>05</t>
  </si>
  <si>
    <t>организаций</t>
  </si>
  <si>
    <t>06</t>
  </si>
  <si>
    <t>населения</t>
  </si>
  <si>
    <t>07</t>
  </si>
  <si>
    <t>внебюджетных фондов</t>
  </si>
  <si>
    <t>08</t>
  </si>
  <si>
    <t>иностранных источников</t>
  </si>
  <si>
    <t>09</t>
  </si>
  <si>
    <r>
      <t>Справка 5.</t>
    </r>
    <r>
      <rPr>
        <sz val="10"/>
        <rFont val="Times New Roman"/>
        <family val="1"/>
        <charset val="204"/>
      </rPr>
      <t xml:space="preserve"> Остаток средств:</t>
    </r>
  </si>
  <si>
    <t>на начало отчетного года (10)</t>
  </si>
  <si>
    <t>;</t>
  </si>
  <si>
    <t>на конец отчетного года (11)</t>
  </si>
  <si>
    <t xml:space="preserve"> Код по ОКЕИ: тысяча рублей - 384 (с одним десятичным знаком)</t>
  </si>
  <si>
    <r>
      <t>Справка 6.</t>
    </r>
    <r>
      <rPr>
        <sz val="10"/>
        <rFont val="Times New Roman"/>
        <family val="1"/>
        <charset val="204"/>
      </rPr>
      <t xml:space="preserve"> Организация переведена на нормативное подушевое финансирование (код: да - 1, нет - 0) (12)</t>
    </r>
  </si>
  <si>
    <t>3.2. Расходы организации</t>
  </si>
  <si>
    <t>Всего</t>
  </si>
  <si>
    <t>в том числе осуществляемые</t>
  </si>
  <si>
    <t>за счет средств бюджетов всех уровней (субсидий)</t>
  </si>
  <si>
    <t>из них (из гр. 4) - за счет средств на выполнение государственного (муниципального) задания</t>
  </si>
  <si>
    <t>Расходы (сумма строк 02, 06, 13, 14)</t>
  </si>
  <si>
    <t>в том числе:
оплата труда и начисления на выплаты по оплате труда (сумма строк 03 - 05)</t>
  </si>
  <si>
    <t>заработная плата</t>
  </si>
  <si>
    <t>прочие выплаты</t>
  </si>
  <si>
    <t>начисления на выплаты по оплате труда</t>
  </si>
  <si>
    <t>оплата работ, услуг (сумма строк 07 - 12)</t>
  </si>
  <si>
    <t>в том числе:
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</si>
  <si>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</si>
  <si>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</si>
  <si>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</si>
  <si>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10</t>
  </si>
  <si>
    <t>работы, услуги по содержанию имущества</t>
  </si>
  <si>
    <t>11</t>
  </si>
  <si>
    <t>прочие работы, услуги</t>
  </si>
  <si>
    <t>12</t>
  </si>
  <si>
    <t>социальное обеспечение</t>
  </si>
  <si>
    <t>13</t>
  </si>
  <si>
    <t>прочие расходы</t>
  </si>
  <si>
    <t>14</t>
  </si>
  <si>
    <t>Поступление нефинансовых активов (сумма строк 16 - 19)</t>
  </si>
  <si>
    <t>15</t>
  </si>
  <si>
    <t>в том числе:
увеличение стоимости основных средств</t>
  </si>
  <si>
    <t>16</t>
  </si>
  <si>
    <t>увеличение стоимости нематериальных активов</t>
  </si>
  <si>
    <t>17</t>
  </si>
  <si>
    <t>увеличение стоимости непроизведенных активов</t>
  </si>
  <si>
    <t>18</t>
  </si>
  <si>
    <t>увеличение стоимости материальных запасов</t>
  </si>
  <si>
    <t>19</t>
  </si>
  <si>
    <r>
      <t>Справка 7.</t>
    </r>
    <r>
      <rPr>
        <sz val="10"/>
        <rFont val="Times New Roman"/>
        <family val="1"/>
        <charset val="204"/>
      </rPr>
      <t xml:space="preserve"> Наличие программы энергосбережения в организации (код: да - 1, нет - 0) (20)</t>
    </r>
  </si>
  <si>
    <t>3.3. Сведения о численности и оплате труда работников организации</t>
  </si>
  <si>
    <t>Коды по ОКЕИ: человек - 792 (с одним десятичным знаком); тысяча рублей - 384 (с одним десятичным знаком)</t>
  </si>
  <si>
    <t>№
стро-ки</t>
  </si>
  <si>
    <t>Средняя численность работников, человек</t>
  </si>
  <si>
    <t>Фонд начисленной заработной платы работников, тыс. руб.</t>
  </si>
  <si>
    <t>Фонд начисленной заработной платы работников по источникам финансирования, тыс. руб.</t>
  </si>
  <si>
    <r>
      <t>списочного состава
(без внешних совмести-телей)</t>
    </r>
    <r>
      <rPr>
        <vertAlign val="superscript"/>
        <sz val="9"/>
        <rFont val="Times New Roman"/>
        <family val="1"/>
        <charset val="204"/>
      </rPr>
      <t>3</t>
    </r>
  </si>
  <si>
    <r>
      <t xml:space="preserve">внешних совмес-
тителей </t>
    </r>
    <r>
      <rPr>
        <vertAlign val="superscript"/>
        <sz val="9"/>
        <rFont val="Times New Roman"/>
        <family val="1"/>
        <charset val="204"/>
      </rPr>
      <t>4</t>
    </r>
  </si>
  <si>
    <t>списочного состава (без внешних совместителей)</t>
  </si>
  <si>
    <t>внешних
совмести-телей
(сумма граф 11,
12 и 13)</t>
  </si>
  <si>
    <t>из гр. 5 списочного состава (без внешних совместителей)</t>
  </si>
  <si>
    <t>из гр. 7 внешних совместителей</t>
  </si>
  <si>
    <t>Всего (сумма граф 8, 9, 10)</t>
  </si>
  <si>
    <r>
      <t xml:space="preserve">в том числе по внутреннему совмести-тельству </t>
    </r>
    <r>
      <rPr>
        <vertAlign val="superscript"/>
        <sz val="9"/>
        <rFont val="Times New Roman"/>
        <family val="1"/>
        <charset val="204"/>
      </rPr>
      <t>5</t>
    </r>
  </si>
  <si>
    <r>
      <t xml:space="preserve">ОМС </t>
    </r>
    <r>
      <rPr>
        <vertAlign val="superscript"/>
        <sz val="9"/>
        <rFont val="Times New Roman"/>
        <family val="1"/>
        <charset val="204"/>
      </rPr>
      <t>6</t>
    </r>
  </si>
  <si>
    <t>средства от приносящей доход деятельности</t>
  </si>
  <si>
    <t>ОМС</t>
  </si>
  <si>
    <t>Всего работников (сумма строк  02, 04, 07, 08)</t>
  </si>
  <si>
    <t>в том числе:
руководящие работники</t>
  </si>
  <si>
    <t>из них директор, заместители директора</t>
  </si>
  <si>
    <t>педагогические работники</t>
  </si>
  <si>
    <t>из них:
учителя</t>
  </si>
  <si>
    <t>педагоги дополнительного образования</t>
  </si>
  <si>
    <t>учебно-вспомогательный персонал</t>
  </si>
  <si>
    <t>иной персонал</t>
  </si>
  <si>
    <t>Из строки 04:
персонал, работающий в подразделениях дошкольного образования</t>
  </si>
  <si>
    <t>из них воспитатели</t>
  </si>
  <si>
    <r>
      <t>3</t>
    </r>
    <r>
      <rPr>
        <sz val="8"/>
        <rFont val="Times New Roman"/>
        <family val="1"/>
        <charset val="204"/>
      </rPr>
      <t xml:space="preserve"> Среднесписочная численность работников.</t>
    </r>
  </si>
  <si>
    <r>
      <t>4</t>
    </r>
    <r>
      <rPr>
        <sz val="8"/>
        <rFont val="Times New Roman"/>
        <family val="1"/>
        <charset val="204"/>
      </rPr>
      <t xml:space="preserve"> Исчисляется пропорционально фактически отработанному времени.</t>
    </r>
  </si>
  <si>
    <r>
      <t>5</t>
    </r>
    <r>
      <rPr>
        <sz val="8"/>
        <rFont val="Times New Roman"/>
        <family val="1"/>
        <charset val="204"/>
      </rPr>
      <t xml:space="preserve"> Включая вознаграждение за работу по договорам гражданско-правового характера, заключенным работником списочного состава со своей организацией.</t>
    </r>
  </si>
  <si>
    <r>
      <t>6</t>
    </r>
    <r>
      <rPr>
        <sz val="8"/>
        <rFont val="Times New Roman"/>
        <family val="1"/>
        <charset val="204"/>
      </rPr>
      <t xml:space="preserve"> Обязательное медицинское страхование.</t>
    </r>
  </si>
  <si>
    <r>
      <t>Справка 8.</t>
    </r>
    <r>
      <rPr>
        <sz val="10"/>
        <rFont val="Times New Roman"/>
        <family val="1"/>
        <charset val="204"/>
      </rPr>
      <t xml:space="preserve"> Организация переведена на  новую (отраслевую) систему оплаты труда, ориентированную на результат (код:  да - 1, нет - 0) (11)</t>
    </r>
  </si>
  <si>
    <t>3.4. Сведения о численности обучающихся в организации</t>
  </si>
  <si>
    <t>Код по ОКЕИ: человек - 792</t>
  </si>
  <si>
    <t>Численность обучающихся
(на конец отчетного года)</t>
  </si>
  <si>
    <t>Среднегодовая численность обучающихся
(с одним десятичным знаком)</t>
  </si>
  <si>
    <t>Численность учащихся - всего (сумма строк 02 - 04)</t>
  </si>
  <si>
    <t>из них:</t>
  </si>
  <si>
    <t>в 1 - 4 классах</t>
  </si>
  <si>
    <t>в  5 - 9 классах</t>
  </si>
  <si>
    <t>в 10 - 11 (12) классах</t>
  </si>
  <si>
    <t>Численность воспитанников, занимающихся в дошкольных образовательных группах</t>
  </si>
  <si>
    <t>Численность обучающихся в подготовительных классах</t>
  </si>
  <si>
    <t xml:space="preserve">3.5. </t>
  </si>
  <si>
    <t>2</t>
  </si>
  <si>
    <t xml:space="preserve">3.6.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</si>
</sst>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1" applyFont="1"/>
    <xf numFmtId="0" fontId="3" fillId="0" borderId="0" xfId="1" applyFont="1" applyAlignment="1">
      <alignment horizontal="left"/>
    </xf>
    <xf numFmtId="0" fontId="5" fillId="0" borderId="0" xfId="1" applyFont="1"/>
    <xf numFmtId="0" fontId="5" fillId="0" borderId="4" xfId="1" applyFont="1" applyBorder="1" applyAlignment="1">
      <alignment horizontal="center"/>
    </xf>
    <xf numFmtId="0" fontId="7" fillId="0" borderId="0" xfId="1" applyFont="1"/>
    <xf numFmtId="0" fontId="8" fillId="0" borderId="0" xfId="1" applyFont="1"/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49" fontId="3" fillId="0" borderId="4" xfId="1" applyNumberFormat="1" applyFont="1" applyBorder="1" applyAlignment="1">
      <alignment horizontal="center" wrapText="1"/>
    </xf>
    <xf numFmtId="49" fontId="3" fillId="0" borderId="5" xfId="1" applyNumberFormat="1" applyFont="1" applyBorder="1" applyAlignment="1">
      <alignment horizontal="center" wrapText="1"/>
    </xf>
    <xf numFmtId="49" fontId="3" fillId="0" borderId="6" xfId="1" applyNumberFormat="1" applyFont="1" applyBorder="1" applyAlignment="1">
      <alignment horizontal="center" wrapText="1"/>
    </xf>
    <xf numFmtId="164" fontId="3" fillId="0" borderId="4" xfId="1" applyNumberFormat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164" fontId="3" fillId="0" borderId="6" xfId="1" applyNumberFormat="1" applyFont="1" applyBorder="1" applyAlignment="1">
      <alignment horizontal="center"/>
    </xf>
    <xf numFmtId="0" fontId="3" fillId="0" borderId="5" xfId="1" applyFont="1" applyBorder="1" applyAlignment="1">
      <alignment horizontal="left" wrapText="1" indent="1"/>
    </xf>
    <xf numFmtId="0" fontId="3" fillId="0" borderId="6" xfId="1" applyFont="1" applyBorder="1" applyAlignment="1">
      <alignment horizontal="left" wrapText="1" indent="1"/>
    </xf>
    <xf numFmtId="0" fontId="3" fillId="0" borderId="4" xfId="1" applyFont="1" applyBorder="1" applyAlignment="1">
      <alignment horizontal="center"/>
    </xf>
    <xf numFmtId="0" fontId="3" fillId="0" borderId="8" xfId="1" applyFont="1" applyBorder="1" applyAlignment="1">
      <alignment horizontal="left" wrapText="1" indent="1"/>
    </xf>
    <xf numFmtId="0" fontId="3" fillId="0" borderId="9" xfId="1" applyFont="1" applyBorder="1" applyAlignment="1">
      <alignment horizontal="left" wrapText="1" indent="1"/>
    </xf>
    <xf numFmtId="49" fontId="3" fillId="0" borderId="7" xfId="1" applyNumberFormat="1" applyFont="1" applyBorder="1" applyAlignment="1">
      <alignment horizontal="center" wrapText="1"/>
    </xf>
    <xf numFmtId="49" fontId="3" fillId="0" borderId="8" xfId="1" applyNumberFormat="1" applyFont="1" applyBorder="1" applyAlignment="1">
      <alignment horizontal="center" wrapText="1"/>
    </xf>
    <xf numFmtId="49" fontId="3" fillId="0" borderId="9" xfId="1" applyNumberFormat="1" applyFont="1" applyBorder="1" applyAlignment="1">
      <alignment horizontal="center" wrapText="1"/>
    </xf>
    <xf numFmtId="164" fontId="3" fillId="0" borderId="7" xfId="1" applyNumberFormat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164" fontId="3" fillId="0" borderId="9" xfId="1" applyNumberFormat="1" applyFont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2" xfId="1" applyFont="1" applyBorder="1" applyAlignment="1">
      <alignment horizontal="left" wrapText="1" indent="1"/>
    </xf>
    <xf numFmtId="0" fontId="3" fillId="0" borderId="3" xfId="1" applyFont="1" applyBorder="1" applyAlignment="1">
      <alignment horizontal="left" wrapText="1" indent="1"/>
    </xf>
    <xf numFmtId="49" fontId="3" fillId="0" borderId="1" xfId="1" applyNumberFormat="1" applyFont="1" applyBorder="1" applyAlignment="1">
      <alignment horizontal="center" wrapText="1"/>
    </xf>
    <xf numFmtId="49" fontId="3" fillId="0" borderId="2" xfId="1" applyNumberFormat="1" applyFont="1" applyBorder="1" applyAlignment="1">
      <alignment horizontal="center" wrapText="1"/>
    </xf>
    <xf numFmtId="49" fontId="3" fillId="0" borderId="3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164" fontId="5" fillId="0" borderId="6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left" indent="2"/>
    </xf>
    <xf numFmtId="0" fontId="5" fillId="0" borderId="6" xfId="1" applyFont="1" applyBorder="1" applyAlignment="1">
      <alignment horizontal="left" indent="2"/>
    </xf>
    <xf numFmtId="49" fontId="5" fillId="0" borderId="4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horizontal="center"/>
    </xf>
    <xf numFmtId="49" fontId="5" fillId="0" borderId="6" xfId="1" applyNumberFormat="1" applyFont="1" applyBorder="1" applyAlignment="1">
      <alignment horizontal="center"/>
    </xf>
    <xf numFmtId="0" fontId="5" fillId="0" borderId="5" xfId="1" applyFont="1" applyBorder="1" applyAlignment="1">
      <alignment horizontal="left" wrapText="1"/>
    </xf>
    <xf numFmtId="0" fontId="5" fillId="0" borderId="5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0" fontId="5" fillId="0" borderId="5" xfId="1" applyFont="1" applyBorder="1" applyAlignment="1">
      <alignment horizontal="left" indent="1"/>
    </xf>
    <xf numFmtId="0" fontId="5" fillId="0" borderId="6" xfId="1" applyFont="1" applyBorder="1" applyAlignment="1">
      <alignment horizontal="left" indent="1"/>
    </xf>
    <xf numFmtId="0" fontId="5" fillId="0" borderId="5" xfId="1" applyFont="1" applyBorder="1" applyAlignment="1">
      <alignment horizontal="left" wrapText="1" indent="2"/>
    </xf>
    <xf numFmtId="0" fontId="5" fillId="0" borderId="6" xfId="1" applyFont="1" applyBorder="1" applyAlignment="1">
      <alignment horizontal="left" wrapText="1" indent="2"/>
    </xf>
    <xf numFmtId="0" fontId="5" fillId="0" borderId="5" xfId="1" applyFont="1" applyBorder="1" applyAlignment="1">
      <alignment horizontal="left" wrapText="1" inden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left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3" fillId="0" borderId="5" xfId="1" applyFont="1" applyBorder="1" applyAlignment="1">
      <alignment horizontal="left" indent="1"/>
    </xf>
    <xf numFmtId="0" fontId="3" fillId="0" borderId="6" xfId="1" applyFont="1" applyBorder="1" applyAlignment="1">
      <alignment horizontal="left" indent="1"/>
    </xf>
    <xf numFmtId="49" fontId="3" fillId="0" borderId="4" xfId="1" applyNumberFormat="1" applyFont="1" applyBorder="1" applyAlignment="1">
      <alignment horizontal="center"/>
    </xf>
    <xf numFmtId="49" fontId="3" fillId="0" borderId="5" xfId="1" applyNumberFormat="1" applyFont="1" applyBorder="1" applyAlignment="1">
      <alignment horizontal="center"/>
    </xf>
    <xf numFmtId="49" fontId="3" fillId="0" borderId="6" xfId="1" applyNumberFormat="1" applyFont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"/>
    </xf>
    <xf numFmtId="164" fontId="3" fillId="0" borderId="6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5" xfId="1" applyFont="1" applyBorder="1" applyAlignment="1">
      <alignment horizontal="left" indent="2"/>
    </xf>
    <xf numFmtId="0" fontId="3" fillId="0" borderId="6" xfId="1" applyFont="1" applyBorder="1" applyAlignment="1">
      <alignment horizontal="left" indent="2"/>
    </xf>
    <xf numFmtId="0" fontId="3" fillId="0" borderId="5" xfId="1" applyFont="1" applyBorder="1" applyAlignment="1">
      <alignment horizontal="left" wrapText="1" indent="2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indent="3"/>
    </xf>
    <xf numFmtId="0" fontId="3" fillId="0" borderId="6" xfId="1" applyFont="1" applyBorder="1" applyAlignment="1">
      <alignment horizontal="left" indent="3"/>
    </xf>
    <xf numFmtId="0" fontId="3" fillId="0" borderId="5" xfId="1" applyFont="1" applyBorder="1" applyAlignment="1">
      <alignment horizontal="left" wrapText="1" indent="3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1"/>
  <sheetViews>
    <sheetView tabSelected="1" topLeftCell="A58" zoomScaleNormal="100" zoomScaleSheetLayoutView="100" workbookViewId="0">
      <selection activeCell="DV88" sqref="DV88:EX88"/>
    </sheetView>
  </sheetViews>
  <sheetFormatPr defaultColWidth="0.85546875" defaultRowHeight="12.75" x14ac:dyDescent="0.2"/>
  <cols>
    <col min="1" max="50" width="0.85546875" style="1"/>
    <col min="51" max="51" width="1.42578125" style="1" customWidth="1"/>
    <col min="52" max="306" width="0.85546875" style="1"/>
    <col min="307" max="307" width="1.42578125" style="1" customWidth="1"/>
    <col min="308" max="562" width="0.85546875" style="1"/>
    <col min="563" max="563" width="1.42578125" style="1" customWidth="1"/>
    <col min="564" max="818" width="0.85546875" style="1"/>
    <col min="819" max="819" width="1.42578125" style="1" customWidth="1"/>
    <col min="820" max="1074" width="0.85546875" style="1"/>
    <col min="1075" max="1075" width="1.42578125" style="1" customWidth="1"/>
    <col min="1076" max="1330" width="0.85546875" style="1"/>
    <col min="1331" max="1331" width="1.42578125" style="1" customWidth="1"/>
    <col min="1332" max="1586" width="0.85546875" style="1"/>
    <col min="1587" max="1587" width="1.42578125" style="1" customWidth="1"/>
    <col min="1588" max="1842" width="0.85546875" style="1"/>
    <col min="1843" max="1843" width="1.42578125" style="1" customWidth="1"/>
    <col min="1844" max="2098" width="0.85546875" style="1"/>
    <col min="2099" max="2099" width="1.42578125" style="1" customWidth="1"/>
    <col min="2100" max="2354" width="0.85546875" style="1"/>
    <col min="2355" max="2355" width="1.42578125" style="1" customWidth="1"/>
    <col min="2356" max="2610" width="0.85546875" style="1"/>
    <col min="2611" max="2611" width="1.42578125" style="1" customWidth="1"/>
    <col min="2612" max="2866" width="0.85546875" style="1"/>
    <col min="2867" max="2867" width="1.42578125" style="1" customWidth="1"/>
    <col min="2868" max="3122" width="0.85546875" style="1"/>
    <col min="3123" max="3123" width="1.42578125" style="1" customWidth="1"/>
    <col min="3124" max="3378" width="0.85546875" style="1"/>
    <col min="3379" max="3379" width="1.42578125" style="1" customWidth="1"/>
    <col min="3380" max="3634" width="0.85546875" style="1"/>
    <col min="3635" max="3635" width="1.42578125" style="1" customWidth="1"/>
    <col min="3636" max="3890" width="0.85546875" style="1"/>
    <col min="3891" max="3891" width="1.42578125" style="1" customWidth="1"/>
    <col min="3892" max="4146" width="0.85546875" style="1"/>
    <col min="4147" max="4147" width="1.42578125" style="1" customWidth="1"/>
    <col min="4148" max="4402" width="0.85546875" style="1"/>
    <col min="4403" max="4403" width="1.42578125" style="1" customWidth="1"/>
    <col min="4404" max="4658" width="0.85546875" style="1"/>
    <col min="4659" max="4659" width="1.42578125" style="1" customWidth="1"/>
    <col min="4660" max="4914" width="0.85546875" style="1"/>
    <col min="4915" max="4915" width="1.42578125" style="1" customWidth="1"/>
    <col min="4916" max="5170" width="0.85546875" style="1"/>
    <col min="5171" max="5171" width="1.42578125" style="1" customWidth="1"/>
    <col min="5172" max="5426" width="0.85546875" style="1"/>
    <col min="5427" max="5427" width="1.42578125" style="1" customWidth="1"/>
    <col min="5428" max="5682" width="0.85546875" style="1"/>
    <col min="5683" max="5683" width="1.42578125" style="1" customWidth="1"/>
    <col min="5684" max="5938" width="0.85546875" style="1"/>
    <col min="5939" max="5939" width="1.42578125" style="1" customWidth="1"/>
    <col min="5940" max="6194" width="0.85546875" style="1"/>
    <col min="6195" max="6195" width="1.42578125" style="1" customWidth="1"/>
    <col min="6196" max="6450" width="0.85546875" style="1"/>
    <col min="6451" max="6451" width="1.42578125" style="1" customWidth="1"/>
    <col min="6452" max="6706" width="0.85546875" style="1"/>
    <col min="6707" max="6707" width="1.42578125" style="1" customWidth="1"/>
    <col min="6708" max="6962" width="0.85546875" style="1"/>
    <col min="6963" max="6963" width="1.42578125" style="1" customWidth="1"/>
    <col min="6964" max="7218" width="0.85546875" style="1"/>
    <col min="7219" max="7219" width="1.42578125" style="1" customWidth="1"/>
    <col min="7220" max="7474" width="0.85546875" style="1"/>
    <col min="7475" max="7475" width="1.42578125" style="1" customWidth="1"/>
    <col min="7476" max="7730" width="0.85546875" style="1"/>
    <col min="7731" max="7731" width="1.42578125" style="1" customWidth="1"/>
    <col min="7732" max="7986" width="0.85546875" style="1"/>
    <col min="7987" max="7987" width="1.42578125" style="1" customWidth="1"/>
    <col min="7988" max="8242" width="0.85546875" style="1"/>
    <col min="8243" max="8243" width="1.42578125" style="1" customWidth="1"/>
    <col min="8244" max="8498" width="0.85546875" style="1"/>
    <col min="8499" max="8499" width="1.42578125" style="1" customWidth="1"/>
    <col min="8500" max="8754" width="0.85546875" style="1"/>
    <col min="8755" max="8755" width="1.42578125" style="1" customWidth="1"/>
    <col min="8756" max="9010" width="0.85546875" style="1"/>
    <col min="9011" max="9011" width="1.42578125" style="1" customWidth="1"/>
    <col min="9012" max="9266" width="0.85546875" style="1"/>
    <col min="9267" max="9267" width="1.42578125" style="1" customWidth="1"/>
    <col min="9268" max="9522" width="0.85546875" style="1"/>
    <col min="9523" max="9523" width="1.42578125" style="1" customWidth="1"/>
    <col min="9524" max="9778" width="0.85546875" style="1"/>
    <col min="9779" max="9779" width="1.42578125" style="1" customWidth="1"/>
    <col min="9780" max="10034" width="0.85546875" style="1"/>
    <col min="10035" max="10035" width="1.42578125" style="1" customWidth="1"/>
    <col min="10036" max="10290" width="0.85546875" style="1"/>
    <col min="10291" max="10291" width="1.42578125" style="1" customWidth="1"/>
    <col min="10292" max="10546" width="0.85546875" style="1"/>
    <col min="10547" max="10547" width="1.42578125" style="1" customWidth="1"/>
    <col min="10548" max="10802" width="0.85546875" style="1"/>
    <col min="10803" max="10803" width="1.42578125" style="1" customWidth="1"/>
    <col min="10804" max="11058" width="0.85546875" style="1"/>
    <col min="11059" max="11059" width="1.42578125" style="1" customWidth="1"/>
    <col min="11060" max="11314" width="0.85546875" style="1"/>
    <col min="11315" max="11315" width="1.42578125" style="1" customWidth="1"/>
    <col min="11316" max="11570" width="0.85546875" style="1"/>
    <col min="11571" max="11571" width="1.42578125" style="1" customWidth="1"/>
    <col min="11572" max="11826" width="0.85546875" style="1"/>
    <col min="11827" max="11827" width="1.42578125" style="1" customWidth="1"/>
    <col min="11828" max="12082" width="0.85546875" style="1"/>
    <col min="12083" max="12083" width="1.42578125" style="1" customWidth="1"/>
    <col min="12084" max="12338" width="0.85546875" style="1"/>
    <col min="12339" max="12339" width="1.42578125" style="1" customWidth="1"/>
    <col min="12340" max="12594" width="0.85546875" style="1"/>
    <col min="12595" max="12595" width="1.42578125" style="1" customWidth="1"/>
    <col min="12596" max="12850" width="0.85546875" style="1"/>
    <col min="12851" max="12851" width="1.42578125" style="1" customWidth="1"/>
    <col min="12852" max="13106" width="0.85546875" style="1"/>
    <col min="13107" max="13107" width="1.42578125" style="1" customWidth="1"/>
    <col min="13108" max="13362" width="0.85546875" style="1"/>
    <col min="13363" max="13363" width="1.42578125" style="1" customWidth="1"/>
    <col min="13364" max="13618" width="0.85546875" style="1"/>
    <col min="13619" max="13619" width="1.42578125" style="1" customWidth="1"/>
    <col min="13620" max="13874" width="0.85546875" style="1"/>
    <col min="13875" max="13875" width="1.42578125" style="1" customWidth="1"/>
    <col min="13876" max="14130" width="0.85546875" style="1"/>
    <col min="14131" max="14131" width="1.42578125" style="1" customWidth="1"/>
    <col min="14132" max="14386" width="0.85546875" style="1"/>
    <col min="14387" max="14387" width="1.42578125" style="1" customWidth="1"/>
    <col min="14388" max="14642" width="0.85546875" style="1"/>
    <col min="14643" max="14643" width="1.42578125" style="1" customWidth="1"/>
    <col min="14644" max="14898" width="0.85546875" style="1"/>
    <col min="14899" max="14899" width="1.42578125" style="1" customWidth="1"/>
    <col min="14900" max="15154" width="0.85546875" style="1"/>
    <col min="15155" max="15155" width="1.42578125" style="1" customWidth="1"/>
    <col min="15156" max="15410" width="0.85546875" style="1"/>
    <col min="15411" max="15411" width="1.42578125" style="1" customWidth="1"/>
    <col min="15412" max="15666" width="0.85546875" style="1"/>
    <col min="15667" max="15667" width="1.42578125" style="1" customWidth="1"/>
    <col min="15668" max="15922" width="0.85546875" style="1"/>
    <col min="15923" max="15923" width="1.42578125" style="1" customWidth="1"/>
    <col min="15924" max="16178" width="0.85546875" style="1"/>
    <col min="16179" max="16179" width="1.42578125" style="1" customWidth="1"/>
    <col min="16180" max="16384" width="0.85546875" style="1"/>
  </cols>
  <sheetData>
    <row r="1" spans="6:156" ht="15" customHeight="1" x14ac:dyDescent="0.25">
      <c r="F1" s="14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</row>
    <row r="2" spans="6:156" ht="6" customHeight="1" x14ac:dyDescent="0.25"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</row>
    <row r="3" spans="6:156" ht="15" customHeight="1" x14ac:dyDescent="0.25">
      <c r="F3" s="14" t="s">
        <v>1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</row>
    <row r="5" spans="6:156" x14ac:dyDescent="0.2">
      <c r="EZ5" s="3" t="s">
        <v>2</v>
      </c>
    </row>
    <row r="6" spans="6:156" x14ac:dyDescent="0.2">
      <c r="F6" s="109" t="s">
        <v>3</v>
      </c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1"/>
      <c r="BR6" s="109" t="s">
        <v>4</v>
      </c>
      <c r="BS6" s="110"/>
      <c r="BT6" s="110"/>
      <c r="BU6" s="110"/>
      <c r="BV6" s="110"/>
      <c r="BW6" s="110"/>
      <c r="BX6" s="110"/>
      <c r="BY6" s="110"/>
      <c r="BZ6" s="111"/>
      <c r="CA6" s="109" t="s">
        <v>5</v>
      </c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1"/>
      <c r="DA6" s="58" t="s">
        <v>6</v>
      </c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60"/>
    </row>
    <row r="7" spans="6:156" ht="36" customHeight="1" x14ac:dyDescent="0.2">
      <c r="F7" s="112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4"/>
      <c r="BR7" s="112"/>
      <c r="BS7" s="113"/>
      <c r="BT7" s="113"/>
      <c r="BU7" s="113"/>
      <c r="BV7" s="113"/>
      <c r="BW7" s="113"/>
      <c r="BX7" s="113"/>
      <c r="BY7" s="113"/>
      <c r="BZ7" s="114"/>
      <c r="CA7" s="112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4"/>
      <c r="DA7" s="58" t="s">
        <v>7</v>
      </c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60"/>
      <c r="EA7" s="58" t="s">
        <v>8</v>
      </c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60"/>
    </row>
    <row r="8" spans="6:156" x14ac:dyDescent="0.2">
      <c r="F8" s="52">
        <v>1</v>
      </c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4"/>
      <c r="BR8" s="52">
        <v>2</v>
      </c>
      <c r="BS8" s="53"/>
      <c r="BT8" s="53"/>
      <c r="BU8" s="53"/>
      <c r="BV8" s="53"/>
      <c r="BW8" s="53"/>
      <c r="BX8" s="53"/>
      <c r="BY8" s="53"/>
      <c r="BZ8" s="54"/>
      <c r="CA8" s="52">
        <v>3</v>
      </c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4"/>
      <c r="DA8" s="52">
        <v>4</v>
      </c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4"/>
      <c r="EA8" s="52">
        <v>5</v>
      </c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4"/>
    </row>
    <row r="9" spans="6:156" ht="25.5" customHeight="1" x14ac:dyDescent="0.2">
      <c r="F9" s="11"/>
      <c r="G9" s="15" t="s">
        <v>9</v>
      </c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5"/>
      <c r="BR9" s="98" t="s">
        <v>10</v>
      </c>
      <c r="BS9" s="99"/>
      <c r="BT9" s="99"/>
      <c r="BU9" s="99"/>
      <c r="BV9" s="99"/>
      <c r="BW9" s="99"/>
      <c r="BX9" s="99"/>
      <c r="BY9" s="99"/>
      <c r="BZ9" s="100"/>
      <c r="CA9" s="20">
        <f t="shared" ref="CA9:CA17" si="0">DA9+EA9</f>
        <v>21818.600000000002</v>
      </c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4"/>
      <c r="DA9" s="20">
        <f>DA10+DA14+DA15+DA16+DA17</f>
        <v>21818.600000000002</v>
      </c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4"/>
      <c r="EA9" s="20">
        <f>EA10+EA14+EA15+EA16+EA17</f>
        <v>0</v>
      </c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4"/>
    </row>
    <row r="10" spans="6:156" ht="25.5" customHeight="1" x14ac:dyDescent="0.2">
      <c r="F10" s="11"/>
      <c r="G10" s="25" t="s">
        <v>11</v>
      </c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7"/>
      <c r="BR10" s="98" t="s">
        <v>12</v>
      </c>
      <c r="BS10" s="99"/>
      <c r="BT10" s="99"/>
      <c r="BU10" s="99"/>
      <c r="BV10" s="99"/>
      <c r="BW10" s="99"/>
      <c r="BX10" s="99"/>
      <c r="BY10" s="99"/>
      <c r="BZ10" s="100"/>
      <c r="CA10" s="20">
        <f t="shared" si="0"/>
        <v>21580.2</v>
      </c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4"/>
      <c r="DA10" s="20">
        <f>SUM(DA11:DZ13)</f>
        <v>21580.2</v>
      </c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4"/>
      <c r="EA10" s="20">
        <f>SUM(EA11:EZ13)</f>
        <v>0</v>
      </c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4"/>
    </row>
    <row r="11" spans="6:156" ht="25.5" customHeight="1" x14ac:dyDescent="0.2">
      <c r="F11" s="11"/>
      <c r="G11" s="117" t="s">
        <v>13</v>
      </c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6"/>
      <c r="BR11" s="98" t="s">
        <v>14</v>
      </c>
      <c r="BS11" s="99"/>
      <c r="BT11" s="99"/>
      <c r="BU11" s="99"/>
      <c r="BV11" s="99"/>
      <c r="BW11" s="99"/>
      <c r="BX11" s="99"/>
      <c r="BY11" s="99"/>
      <c r="BZ11" s="100"/>
      <c r="CA11" s="20">
        <f t="shared" si="0"/>
        <v>1942.8</v>
      </c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4"/>
      <c r="DA11" s="20">
        <v>1942.8</v>
      </c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4"/>
      <c r="EA11" s="20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4"/>
    </row>
    <row r="12" spans="6:156" x14ac:dyDescent="0.2">
      <c r="F12" s="11"/>
      <c r="G12" s="115" t="s">
        <v>15</v>
      </c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6"/>
      <c r="BR12" s="98" t="s">
        <v>16</v>
      </c>
      <c r="BS12" s="99"/>
      <c r="BT12" s="99"/>
      <c r="BU12" s="99"/>
      <c r="BV12" s="99"/>
      <c r="BW12" s="99"/>
      <c r="BX12" s="99"/>
      <c r="BY12" s="99"/>
      <c r="BZ12" s="100"/>
      <c r="CA12" s="20">
        <f t="shared" si="0"/>
        <v>12903.7</v>
      </c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4"/>
      <c r="DA12" s="20">
        <v>12903.7</v>
      </c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4"/>
      <c r="EA12" s="20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4"/>
    </row>
    <row r="13" spans="6:156" x14ac:dyDescent="0.2">
      <c r="F13" s="11"/>
      <c r="G13" s="115" t="s">
        <v>17</v>
      </c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6"/>
      <c r="BR13" s="98" t="s">
        <v>18</v>
      </c>
      <c r="BS13" s="99"/>
      <c r="BT13" s="99"/>
      <c r="BU13" s="99"/>
      <c r="BV13" s="99"/>
      <c r="BW13" s="99"/>
      <c r="BX13" s="99"/>
      <c r="BY13" s="99"/>
      <c r="BZ13" s="100"/>
      <c r="CA13" s="20">
        <f t="shared" si="0"/>
        <v>6733.7</v>
      </c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4"/>
      <c r="DA13" s="20">
        <f>6821.8-88.1</f>
        <v>6733.7</v>
      </c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4"/>
      <c r="EA13" s="20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4"/>
    </row>
    <row r="14" spans="6:156" x14ac:dyDescent="0.2">
      <c r="F14" s="11"/>
      <c r="G14" s="106" t="s">
        <v>19</v>
      </c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7"/>
      <c r="BR14" s="98" t="s">
        <v>20</v>
      </c>
      <c r="BS14" s="99"/>
      <c r="BT14" s="99"/>
      <c r="BU14" s="99"/>
      <c r="BV14" s="99"/>
      <c r="BW14" s="99"/>
      <c r="BX14" s="99"/>
      <c r="BY14" s="99"/>
      <c r="BZ14" s="100"/>
      <c r="CA14" s="20">
        <f t="shared" si="0"/>
        <v>80</v>
      </c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4"/>
      <c r="DA14" s="20">
        <v>80</v>
      </c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4"/>
      <c r="EA14" s="20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4"/>
    </row>
    <row r="15" spans="6:156" x14ac:dyDescent="0.2">
      <c r="F15" s="11"/>
      <c r="G15" s="106" t="s">
        <v>21</v>
      </c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7"/>
      <c r="BR15" s="98" t="s">
        <v>22</v>
      </c>
      <c r="BS15" s="99"/>
      <c r="BT15" s="99"/>
      <c r="BU15" s="99"/>
      <c r="BV15" s="99"/>
      <c r="BW15" s="99"/>
      <c r="BX15" s="99"/>
      <c r="BY15" s="99"/>
      <c r="BZ15" s="100"/>
      <c r="CA15" s="20">
        <f t="shared" si="0"/>
        <v>158.4</v>
      </c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4"/>
      <c r="DA15" s="20">
        <v>158.4</v>
      </c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4"/>
      <c r="EA15" s="20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4"/>
    </row>
    <row r="16" spans="6:156" x14ac:dyDescent="0.2">
      <c r="F16" s="11"/>
      <c r="G16" s="106" t="s">
        <v>23</v>
      </c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7"/>
      <c r="BR16" s="98" t="s">
        <v>24</v>
      </c>
      <c r="BS16" s="99"/>
      <c r="BT16" s="99"/>
      <c r="BU16" s="99"/>
      <c r="BV16" s="99"/>
      <c r="BW16" s="99"/>
      <c r="BX16" s="99"/>
      <c r="BY16" s="99"/>
      <c r="BZ16" s="100"/>
      <c r="CA16" s="20">
        <f t="shared" si="0"/>
        <v>0</v>
      </c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4"/>
      <c r="DA16" s="20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4"/>
      <c r="EA16" s="20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4"/>
    </row>
    <row r="17" spans="6:156" x14ac:dyDescent="0.2">
      <c r="F17" s="11"/>
      <c r="G17" s="106" t="s">
        <v>25</v>
      </c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7"/>
      <c r="BR17" s="98" t="s">
        <v>26</v>
      </c>
      <c r="BS17" s="99"/>
      <c r="BT17" s="99"/>
      <c r="BU17" s="99"/>
      <c r="BV17" s="99"/>
      <c r="BW17" s="99"/>
      <c r="BX17" s="99"/>
      <c r="BY17" s="99"/>
      <c r="BZ17" s="100"/>
      <c r="CA17" s="20">
        <f t="shared" si="0"/>
        <v>0</v>
      </c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4"/>
      <c r="DA17" s="20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4"/>
      <c r="EA17" s="20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4"/>
    </row>
    <row r="19" spans="6:156" ht="15" customHeight="1" x14ac:dyDescent="0.2">
      <c r="G19" s="4" t="s">
        <v>27</v>
      </c>
    </row>
    <row r="20" spans="6:156" ht="15" customHeight="1" x14ac:dyDescent="0.2">
      <c r="S20" s="1" t="s">
        <v>28</v>
      </c>
      <c r="AU20" s="36">
        <v>34</v>
      </c>
      <c r="AV20" s="36"/>
      <c r="AW20" s="36"/>
      <c r="AX20" s="36"/>
      <c r="AY20" s="36"/>
      <c r="AZ20" s="5" t="s">
        <v>29</v>
      </c>
    </row>
    <row r="21" spans="6:156" ht="15" customHeight="1" x14ac:dyDescent="0.2">
      <c r="S21" s="1" t="s">
        <v>30</v>
      </c>
      <c r="AT21" s="36">
        <v>8.3000000000000007</v>
      </c>
      <c r="AU21" s="36"/>
      <c r="AV21" s="36"/>
      <c r="AW21" s="36"/>
      <c r="AX21" s="36"/>
      <c r="AY21" s="5" t="s">
        <v>31</v>
      </c>
    </row>
    <row r="23" spans="6:156" x14ac:dyDescent="0.2">
      <c r="G23" s="4" t="s">
        <v>32</v>
      </c>
      <c r="DA23" s="34">
        <v>1</v>
      </c>
      <c r="DB23" s="34"/>
      <c r="DC23" s="34"/>
      <c r="DD23" s="34"/>
      <c r="DE23" s="34"/>
    </row>
    <row r="24" spans="6:156" ht="3" customHeight="1" x14ac:dyDescent="0.2">
      <c r="G24" s="4"/>
    </row>
    <row r="25" spans="6:156" ht="15" customHeight="1" x14ac:dyDescent="0.25">
      <c r="I25" s="14" t="s">
        <v>33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</row>
    <row r="26" spans="6:156" ht="12.75" customHeight="1" x14ac:dyDescent="0.25">
      <c r="G26" s="2"/>
      <c r="H26" s="2"/>
    </row>
    <row r="27" spans="6:156" x14ac:dyDescent="0.2">
      <c r="EW27" s="3" t="s">
        <v>2</v>
      </c>
    </row>
    <row r="28" spans="6:156" x14ac:dyDescent="0.2">
      <c r="I28" s="109" t="s">
        <v>3</v>
      </c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1"/>
      <c r="CE28" s="109" t="s">
        <v>4</v>
      </c>
      <c r="CF28" s="110"/>
      <c r="CG28" s="110"/>
      <c r="CH28" s="110"/>
      <c r="CI28" s="110"/>
      <c r="CJ28" s="110"/>
      <c r="CK28" s="110"/>
      <c r="CL28" s="111"/>
      <c r="CM28" s="109" t="s">
        <v>34</v>
      </c>
      <c r="CN28" s="110"/>
      <c r="CO28" s="110"/>
      <c r="CP28" s="110"/>
      <c r="CQ28" s="110"/>
      <c r="CR28" s="110"/>
      <c r="CS28" s="110"/>
      <c r="CT28" s="110"/>
      <c r="CU28" s="110"/>
      <c r="CV28" s="110"/>
      <c r="CW28" s="110"/>
      <c r="CX28" s="110"/>
      <c r="CY28" s="110"/>
      <c r="CZ28" s="110"/>
      <c r="DA28" s="110"/>
      <c r="DB28" s="110"/>
      <c r="DC28" s="111"/>
      <c r="DD28" s="58" t="s">
        <v>35</v>
      </c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60"/>
    </row>
    <row r="29" spans="6:156" ht="54" customHeight="1" x14ac:dyDescent="0.2">
      <c r="I29" s="112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4"/>
      <c r="CE29" s="112"/>
      <c r="CF29" s="113"/>
      <c r="CG29" s="113"/>
      <c r="CH29" s="113"/>
      <c r="CI29" s="113"/>
      <c r="CJ29" s="113"/>
      <c r="CK29" s="113"/>
      <c r="CL29" s="114"/>
      <c r="CM29" s="112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4"/>
      <c r="DD29" s="58" t="s">
        <v>36</v>
      </c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60"/>
      <c r="DX29" s="58" t="s">
        <v>37</v>
      </c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60"/>
    </row>
    <row r="30" spans="6:156" x14ac:dyDescent="0.2">
      <c r="I30" s="52">
        <v>1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4"/>
      <c r="CE30" s="52">
        <v>2</v>
      </c>
      <c r="CF30" s="53"/>
      <c r="CG30" s="53"/>
      <c r="CH30" s="53"/>
      <c r="CI30" s="53"/>
      <c r="CJ30" s="53"/>
      <c r="CK30" s="53"/>
      <c r="CL30" s="54"/>
      <c r="CM30" s="52">
        <v>3</v>
      </c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4"/>
      <c r="DD30" s="52">
        <v>4</v>
      </c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4"/>
      <c r="DX30" s="52">
        <v>5</v>
      </c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4"/>
    </row>
    <row r="31" spans="6:156" x14ac:dyDescent="0.2">
      <c r="I31" s="11"/>
      <c r="J31" s="104" t="s">
        <v>38</v>
      </c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5"/>
      <c r="CE31" s="98" t="s">
        <v>10</v>
      </c>
      <c r="CF31" s="99"/>
      <c r="CG31" s="99"/>
      <c r="CH31" s="99"/>
      <c r="CI31" s="99"/>
      <c r="CJ31" s="99"/>
      <c r="CK31" s="99"/>
      <c r="CL31" s="100"/>
      <c r="CM31" s="101">
        <f>CM32+CM36+CM43+CM44</f>
        <v>19766.999999999996</v>
      </c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  <c r="DC31" s="103"/>
      <c r="DD31" s="101">
        <f>DD32+DD36+DD43+DD44</f>
        <v>19766.999999999996</v>
      </c>
      <c r="DE31" s="102"/>
      <c r="DF31" s="102"/>
      <c r="DG31" s="102"/>
      <c r="DH31" s="102"/>
      <c r="DI31" s="102"/>
      <c r="DJ31" s="102"/>
      <c r="DK31" s="102"/>
      <c r="DL31" s="102"/>
      <c r="DM31" s="102"/>
      <c r="DN31" s="102"/>
      <c r="DO31" s="102"/>
      <c r="DP31" s="102"/>
      <c r="DQ31" s="102"/>
      <c r="DR31" s="102"/>
      <c r="DS31" s="102"/>
      <c r="DT31" s="102"/>
      <c r="DU31" s="102"/>
      <c r="DV31" s="102"/>
      <c r="DW31" s="103"/>
      <c r="DX31" s="101">
        <f>DX32+DX36+DX43+DX44</f>
        <v>18015</v>
      </c>
      <c r="DY31" s="102"/>
      <c r="DZ31" s="102"/>
      <c r="EA31" s="102"/>
      <c r="EB31" s="102"/>
      <c r="EC31" s="102"/>
      <c r="ED31" s="102"/>
      <c r="EE31" s="102"/>
      <c r="EF31" s="102"/>
      <c r="EG31" s="102"/>
      <c r="EH31" s="102"/>
      <c r="EI31" s="102"/>
      <c r="EJ31" s="102"/>
      <c r="EK31" s="102"/>
      <c r="EL31" s="102"/>
      <c r="EM31" s="102"/>
      <c r="EN31" s="102"/>
      <c r="EO31" s="102"/>
      <c r="EP31" s="102"/>
      <c r="EQ31" s="102"/>
      <c r="ER31" s="102"/>
      <c r="ES31" s="102"/>
      <c r="ET31" s="102"/>
      <c r="EU31" s="102"/>
      <c r="EV31" s="102"/>
      <c r="EW31" s="103"/>
    </row>
    <row r="32" spans="6:156" ht="25.5" customHeight="1" x14ac:dyDescent="0.2">
      <c r="I32" s="11"/>
      <c r="J32" s="25" t="s">
        <v>39</v>
      </c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7"/>
      <c r="CE32" s="98" t="s">
        <v>12</v>
      </c>
      <c r="CF32" s="99"/>
      <c r="CG32" s="99"/>
      <c r="CH32" s="99"/>
      <c r="CI32" s="99"/>
      <c r="CJ32" s="99"/>
      <c r="CK32" s="99"/>
      <c r="CL32" s="100"/>
      <c r="CM32" s="101">
        <f>CM33+CM34+CM35</f>
        <v>17641</v>
      </c>
      <c r="CN32" s="102"/>
      <c r="CO32" s="102"/>
      <c r="CP32" s="102"/>
      <c r="CQ32" s="102"/>
      <c r="CR32" s="102"/>
      <c r="CS32" s="102"/>
      <c r="CT32" s="102"/>
      <c r="CU32" s="102"/>
      <c r="CV32" s="102"/>
      <c r="CW32" s="102"/>
      <c r="CX32" s="102"/>
      <c r="CY32" s="102"/>
      <c r="CZ32" s="102"/>
      <c r="DA32" s="102"/>
      <c r="DB32" s="102"/>
      <c r="DC32" s="103"/>
      <c r="DD32" s="101">
        <f>DD33+DD34+DD35</f>
        <v>17641</v>
      </c>
      <c r="DE32" s="102"/>
      <c r="DF32" s="102"/>
      <c r="DG32" s="102"/>
      <c r="DH32" s="102"/>
      <c r="DI32" s="102"/>
      <c r="DJ32" s="102"/>
      <c r="DK32" s="102"/>
      <c r="DL32" s="102"/>
      <c r="DM32" s="102"/>
      <c r="DN32" s="102"/>
      <c r="DO32" s="102"/>
      <c r="DP32" s="102"/>
      <c r="DQ32" s="102"/>
      <c r="DR32" s="102"/>
      <c r="DS32" s="102"/>
      <c r="DT32" s="102"/>
      <c r="DU32" s="102"/>
      <c r="DV32" s="102"/>
      <c r="DW32" s="103"/>
      <c r="DX32" s="101">
        <f>SUM(DX33:EW35)</f>
        <v>15906.300000000001</v>
      </c>
      <c r="DY32" s="102"/>
      <c r="DZ32" s="102"/>
      <c r="EA32" s="102"/>
      <c r="EB32" s="102"/>
      <c r="EC32" s="102"/>
      <c r="ED32" s="102"/>
      <c r="EE32" s="102"/>
      <c r="EF32" s="102"/>
      <c r="EG32" s="102"/>
      <c r="EH32" s="102"/>
      <c r="EI32" s="102"/>
      <c r="EJ32" s="102"/>
      <c r="EK32" s="102"/>
      <c r="EL32" s="102"/>
      <c r="EM32" s="102"/>
      <c r="EN32" s="102"/>
      <c r="EO32" s="102"/>
      <c r="EP32" s="102"/>
      <c r="EQ32" s="102"/>
      <c r="ER32" s="102"/>
      <c r="ES32" s="102"/>
      <c r="ET32" s="102"/>
      <c r="EU32" s="102"/>
      <c r="EV32" s="102"/>
      <c r="EW32" s="103"/>
    </row>
    <row r="33" spans="9:153" x14ac:dyDescent="0.2">
      <c r="I33" s="11"/>
      <c r="J33" s="106" t="s">
        <v>40</v>
      </c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7"/>
      <c r="CE33" s="98" t="s">
        <v>14</v>
      </c>
      <c r="CF33" s="99"/>
      <c r="CG33" s="99"/>
      <c r="CH33" s="99"/>
      <c r="CI33" s="99"/>
      <c r="CJ33" s="99"/>
      <c r="CK33" s="99"/>
      <c r="CL33" s="100"/>
      <c r="CM33" s="101">
        <f>DD33</f>
        <v>13551</v>
      </c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03"/>
      <c r="DD33" s="101">
        <f>DX33+1332.3</f>
        <v>13551</v>
      </c>
      <c r="DE33" s="102"/>
      <c r="DF33" s="102"/>
      <c r="DG33" s="102"/>
      <c r="DH33" s="102"/>
      <c r="DI33" s="102"/>
      <c r="DJ33" s="102"/>
      <c r="DK33" s="102"/>
      <c r="DL33" s="102"/>
      <c r="DM33" s="102"/>
      <c r="DN33" s="102"/>
      <c r="DO33" s="102"/>
      <c r="DP33" s="102"/>
      <c r="DQ33" s="102"/>
      <c r="DR33" s="102"/>
      <c r="DS33" s="102"/>
      <c r="DT33" s="102"/>
      <c r="DU33" s="102"/>
      <c r="DV33" s="102"/>
      <c r="DW33" s="103"/>
      <c r="DX33" s="101">
        <v>12218.7</v>
      </c>
      <c r="DY33" s="102"/>
      <c r="DZ33" s="102"/>
      <c r="EA33" s="102"/>
      <c r="EB33" s="102"/>
      <c r="EC33" s="102"/>
      <c r="ED33" s="102"/>
      <c r="EE33" s="102"/>
      <c r="EF33" s="102"/>
      <c r="EG33" s="102"/>
      <c r="EH33" s="102"/>
      <c r="EI33" s="102"/>
      <c r="EJ33" s="102"/>
      <c r="EK33" s="102"/>
      <c r="EL33" s="102"/>
      <c r="EM33" s="102"/>
      <c r="EN33" s="102"/>
      <c r="EO33" s="102"/>
      <c r="EP33" s="102"/>
      <c r="EQ33" s="102"/>
      <c r="ER33" s="102"/>
      <c r="ES33" s="102"/>
      <c r="ET33" s="102"/>
      <c r="EU33" s="102"/>
      <c r="EV33" s="102"/>
      <c r="EW33" s="103"/>
    </row>
    <row r="34" spans="9:153" x14ac:dyDescent="0.2">
      <c r="I34" s="11"/>
      <c r="J34" s="106" t="s">
        <v>41</v>
      </c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7"/>
      <c r="CE34" s="98" t="s">
        <v>16</v>
      </c>
      <c r="CF34" s="99"/>
      <c r="CG34" s="99"/>
      <c r="CH34" s="99"/>
      <c r="CI34" s="99"/>
      <c r="CJ34" s="99"/>
      <c r="CK34" s="99"/>
      <c r="CL34" s="100"/>
      <c r="CM34" s="101">
        <f>DD34</f>
        <v>0</v>
      </c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03"/>
      <c r="DD34" s="101">
        <f>DX34</f>
        <v>0</v>
      </c>
      <c r="DE34" s="102"/>
      <c r="DF34" s="102"/>
      <c r="DG34" s="102"/>
      <c r="DH34" s="102"/>
      <c r="DI34" s="102"/>
      <c r="DJ34" s="102"/>
      <c r="DK34" s="102"/>
      <c r="DL34" s="102"/>
      <c r="DM34" s="102"/>
      <c r="DN34" s="102"/>
      <c r="DO34" s="102"/>
      <c r="DP34" s="102"/>
      <c r="DQ34" s="102"/>
      <c r="DR34" s="102"/>
      <c r="DS34" s="102"/>
      <c r="DT34" s="102"/>
      <c r="DU34" s="102"/>
      <c r="DV34" s="102"/>
      <c r="DW34" s="103"/>
      <c r="DX34" s="101"/>
      <c r="DY34" s="102"/>
      <c r="DZ34" s="102"/>
      <c r="EA34" s="102"/>
      <c r="EB34" s="102"/>
      <c r="EC34" s="102"/>
      <c r="ED34" s="102"/>
      <c r="EE34" s="102"/>
      <c r="EF34" s="102"/>
      <c r="EG34" s="102"/>
      <c r="EH34" s="102"/>
      <c r="EI34" s="102"/>
      <c r="EJ34" s="102"/>
      <c r="EK34" s="102"/>
      <c r="EL34" s="102"/>
      <c r="EM34" s="102"/>
      <c r="EN34" s="102"/>
      <c r="EO34" s="102"/>
      <c r="EP34" s="102"/>
      <c r="EQ34" s="102"/>
      <c r="ER34" s="102"/>
      <c r="ES34" s="102"/>
      <c r="ET34" s="102"/>
      <c r="EU34" s="102"/>
      <c r="EV34" s="102"/>
      <c r="EW34" s="103"/>
    </row>
    <row r="35" spans="9:153" x14ac:dyDescent="0.2">
      <c r="I35" s="11"/>
      <c r="J35" s="106" t="s">
        <v>42</v>
      </c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7"/>
      <c r="CE35" s="98" t="s">
        <v>18</v>
      </c>
      <c r="CF35" s="99"/>
      <c r="CG35" s="99"/>
      <c r="CH35" s="99"/>
      <c r="CI35" s="99"/>
      <c r="CJ35" s="99"/>
      <c r="CK35" s="99"/>
      <c r="CL35" s="100"/>
      <c r="CM35" s="101">
        <f>DD35</f>
        <v>4090</v>
      </c>
      <c r="CN35" s="102"/>
      <c r="CO35" s="102"/>
      <c r="CP35" s="102"/>
      <c r="CQ35" s="102"/>
      <c r="CR35" s="102"/>
      <c r="CS35" s="102"/>
      <c r="CT35" s="102"/>
      <c r="CU35" s="102"/>
      <c r="CV35" s="102"/>
      <c r="CW35" s="102"/>
      <c r="CX35" s="102"/>
      <c r="CY35" s="102"/>
      <c r="CZ35" s="102"/>
      <c r="DA35" s="102"/>
      <c r="DB35" s="102"/>
      <c r="DC35" s="103"/>
      <c r="DD35" s="101">
        <f>DX35+402.4</f>
        <v>4090</v>
      </c>
      <c r="DE35" s="102"/>
      <c r="DF35" s="102"/>
      <c r="DG35" s="102"/>
      <c r="DH35" s="102"/>
      <c r="DI35" s="102"/>
      <c r="DJ35" s="102"/>
      <c r="DK35" s="102"/>
      <c r="DL35" s="102"/>
      <c r="DM35" s="102"/>
      <c r="DN35" s="102"/>
      <c r="DO35" s="102"/>
      <c r="DP35" s="102"/>
      <c r="DQ35" s="102"/>
      <c r="DR35" s="102"/>
      <c r="DS35" s="102"/>
      <c r="DT35" s="102"/>
      <c r="DU35" s="102"/>
      <c r="DV35" s="102"/>
      <c r="DW35" s="103"/>
      <c r="DX35" s="101">
        <v>3687.6</v>
      </c>
      <c r="DY35" s="102"/>
      <c r="DZ35" s="102"/>
      <c r="EA35" s="102"/>
      <c r="EB35" s="102"/>
      <c r="EC35" s="102"/>
      <c r="ED35" s="102"/>
      <c r="EE35" s="102"/>
      <c r="EF35" s="102"/>
      <c r="EG35" s="102"/>
      <c r="EH35" s="102"/>
      <c r="EI35" s="102"/>
      <c r="EJ35" s="102"/>
      <c r="EK35" s="102"/>
      <c r="EL35" s="102"/>
      <c r="EM35" s="102"/>
      <c r="EN35" s="102"/>
      <c r="EO35" s="102"/>
      <c r="EP35" s="102"/>
      <c r="EQ35" s="102"/>
      <c r="ER35" s="102"/>
      <c r="ES35" s="102"/>
      <c r="ET35" s="102"/>
      <c r="EU35" s="102"/>
      <c r="EV35" s="102"/>
      <c r="EW35" s="103"/>
    </row>
    <row r="36" spans="9:153" x14ac:dyDescent="0.2">
      <c r="I36" s="11"/>
      <c r="J36" s="96" t="s">
        <v>43</v>
      </c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7"/>
      <c r="CE36" s="98" t="s">
        <v>20</v>
      </c>
      <c r="CF36" s="99"/>
      <c r="CG36" s="99"/>
      <c r="CH36" s="99"/>
      <c r="CI36" s="99"/>
      <c r="CJ36" s="99"/>
      <c r="CK36" s="99"/>
      <c r="CL36" s="100"/>
      <c r="CM36" s="101">
        <f>CM37+CM38+CM39+CM40+CM41+CM42</f>
        <v>1918.3000000000002</v>
      </c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3"/>
      <c r="DD36" s="101">
        <f>DD37+DD38+DD39+DD40+DD41+DD42</f>
        <v>1918.3000000000002</v>
      </c>
      <c r="DE36" s="102"/>
      <c r="DF36" s="102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3"/>
      <c r="DX36" s="101">
        <f>SUM(DX37:EW42)</f>
        <v>1918.3000000000002</v>
      </c>
      <c r="DY36" s="102"/>
      <c r="DZ36" s="102"/>
      <c r="EA36" s="102"/>
      <c r="EB36" s="102"/>
      <c r="EC36" s="102"/>
      <c r="ED36" s="102"/>
      <c r="EE36" s="102"/>
      <c r="EF36" s="102"/>
      <c r="EG36" s="102"/>
      <c r="EH36" s="102"/>
      <c r="EI36" s="102"/>
      <c r="EJ36" s="102"/>
      <c r="EK36" s="102"/>
      <c r="EL36" s="102"/>
      <c r="EM36" s="102"/>
      <c r="EN36" s="102"/>
      <c r="EO36" s="102"/>
      <c r="EP36" s="102"/>
      <c r="EQ36" s="102"/>
      <c r="ER36" s="102"/>
      <c r="ES36" s="102"/>
      <c r="ET36" s="102"/>
      <c r="EU36" s="102"/>
      <c r="EV36" s="102"/>
      <c r="EW36" s="103"/>
    </row>
    <row r="37" spans="9:153" ht="25.5" customHeight="1" x14ac:dyDescent="0.2">
      <c r="I37" s="11"/>
      <c r="J37" s="108" t="s">
        <v>44</v>
      </c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7"/>
      <c r="CE37" s="98" t="s">
        <v>22</v>
      </c>
      <c r="CF37" s="99"/>
      <c r="CG37" s="99"/>
      <c r="CH37" s="99"/>
      <c r="CI37" s="99"/>
      <c r="CJ37" s="99"/>
      <c r="CK37" s="99"/>
      <c r="CL37" s="100"/>
      <c r="CM37" s="101">
        <f t="shared" ref="CM37:CM44" si="1">DD37</f>
        <v>10</v>
      </c>
      <c r="CN37" s="102"/>
      <c r="CO37" s="102"/>
      <c r="CP37" s="102"/>
      <c r="CQ37" s="102"/>
      <c r="CR37" s="102"/>
      <c r="CS37" s="102"/>
      <c r="CT37" s="102"/>
      <c r="CU37" s="102"/>
      <c r="CV37" s="102"/>
      <c r="CW37" s="102"/>
      <c r="CX37" s="102"/>
      <c r="CY37" s="102"/>
      <c r="CZ37" s="102"/>
      <c r="DA37" s="102"/>
      <c r="DB37" s="102"/>
      <c r="DC37" s="103"/>
      <c r="DD37" s="101">
        <f t="shared" ref="DD37:DD44" si="2">DX37</f>
        <v>10</v>
      </c>
      <c r="DE37" s="102"/>
      <c r="DF37" s="102"/>
      <c r="DG37" s="102"/>
      <c r="DH37" s="102"/>
      <c r="DI37" s="102"/>
      <c r="DJ37" s="102"/>
      <c r="DK37" s="102"/>
      <c r="DL37" s="102"/>
      <c r="DM37" s="102"/>
      <c r="DN37" s="102"/>
      <c r="DO37" s="102"/>
      <c r="DP37" s="102"/>
      <c r="DQ37" s="102"/>
      <c r="DR37" s="102"/>
      <c r="DS37" s="102"/>
      <c r="DT37" s="102"/>
      <c r="DU37" s="102"/>
      <c r="DV37" s="102"/>
      <c r="DW37" s="103"/>
      <c r="DX37" s="101">
        <v>10</v>
      </c>
      <c r="DY37" s="102"/>
      <c r="DZ37" s="102"/>
      <c r="EA37" s="102"/>
      <c r="EB37" s="102"/>
      <c r="EC37" s="102"/>
      <c r="ED37" s="102"/>
      <c r="EE37" s="102"/>
      <c r="EF37" s="102"/>
      <c r="EG37" s="102"/>
      <c r="EH37" s="102"/>
      <c r="EI37" s="102"/>
      <c r="EJ37" s="102"/>
      <c r="EK37" s="102"/>
      <c r="EL37" s="102"/>
      <c r="EM37" s="102"/>
      <c r="EN37" s="102"/>
      <c r="EO37" s="102"/>
      <c r="EP37" s="102"/>
      <c r="EQ37" s="102"/>
      <c r="ER37" s="102"/>
      <c r="ES37" s="102"/>
      <c r="ET37" s="102"/>
      <c r="EU37" s="102"/>
      <c r="EV37" s="102"/>
      <c r="EW37" s="103"/>
    </row>
    <row r="38" spans="9:153" x14ac:dyDescent="0.2">
      <c r="I38" s="11"/>
      <c r="J38" s="106" t="s">
        <v>45</v>
      </c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7"/>
      <c r="CE38" s="98" t="s">
        <v>24</v>
      </c>
      <c r="CF38" s="99"/>
      <c r="CG38" s="99"/>
      <c r="CH38" s="99"/>
      <c r="CI38" s="99"/>
      <c r="CJ38" s="99"/>
      <c r="CK38" s="99"/>
      <c r="CL38" s="100"/>
      <c r="CM38" s="101">
        <f t="shared" si="1"/>
        <v>0</v>
      </c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  <c r="CZ38" s="102"/>
      <c r="DA38" s="102"/>
      <c r="DB38" s="102"/>
      <c r="DC38" s="103"/>
      <c r="DD38" s="101">
        <f t="shared" si="2"/>
        <v>0</v>
      </c>
      <c r="DE38" s="102"/>
      <c r="DF38" s="102"/>
      <c r="DG38" s="102"/>
      <c r="DH38" s="102"/>
      <c r="DI38" s="102"/>
      <c r="DJ38" s="102"/>
      <c r="DK38" s="102"/>
      <c r="DL38" s="102"/>
      <c r="DM38" s="102"/>
      <c r="DN38" s="102"/>
      <c r="DO38" s="102"/>
      <c r="DP38" s="102"/>
      <c r="DQ38" s="102"/>
      <c r="DR38" s="102"/>
      <c r="DS38" s="102"/>
      <c r="DT38" s="102"/>
      <c r="DU38" s="102"/>
      <c r="DV38" s="102"/>
      <c r="DW38" s="103"/>
      <c r="DX38" s="101"/>
      <c r="DY38" s="102"/>
      <c r="DZ38" s="102"/>
      <c r="EA38" s="102"/>
      <c r="EB38" s="102"/>
      <c r="EC38" s="102"/>
      <c r="ED38" s="102"/>
      <c r="EE38" s="102"/>
      <c r="EF38" s="102"/>
      <c r="EG38" s="102"/>
      <c r="EH38" s="102"/>
      <c r="EI38" s="102"/>
      <c r="EJ38" s="102"/>
      <c r="EK38" s="102"/>
      <c r="EL38" s="102"/>
      <c r="EM38" s="102"/>
      <c r="EN38" s="102"/>
      <c r="EO38" s="102"/>
      <c r="EP38" s="102"/>
      <c r="EQ38" s="102"/>
      <c r="ER38" s="102"/>
      <c r="ES38" s="102"/>
      <c r="ET38" s="102"/>
      <c r="EU38" s="102"/>
      <c r="EV38" s="102"/>
      <c r="EW38" s="103"/>
    </row>
    <row r="39" spans="9:153" x14ac:dyDescent="0.2">
      <c r="I39" s="11"/>
      <c r="J39" s="106" t="s">
        <v>46</v>
      </c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7"/>
      <c r="CE39" s="98" t="s">
        <v>26</v>
      </c>
      <c r="CF39" s="99"/>
      <c r="CG39" s="99"/>
      <c r="CH39" s="99"/>
      <c r="CI39" s="99"/>
      <c r="CJ39" s="99"/>
      <c r="CK39" s="99"/>
      <c r="CL39" s="100"/>
      <c r="CM39" s="101">
        <f t="shared" si="1"/>
        <v>896.5</v>
      </c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  <c r="CZ39" s="102"/>
      <c r="DA39" s="102"/>
      <c r="DB39" s="102"/>
      <c r="DC39" s="103"/>
      <c r="DD39" s="101">
        <f t="shared" si="2"/>
        <v>896.5</v>
      </c>
      <c r="DE39" s="102"/>
      <c r="DF39" s="102"/>
      <c r="DG39" s="102"/>
      <c r="DH39" s="102"/>
      <c r="DI39" s="102"/>
      <c r="DJ39" s="102"/>
      <c r="DK39" s="102"/>
      <c r="DL39" s="102"/>
      <c r="DM39" s="102"/>
      <c r="DN39" s="102"/>
      <c r="DO39" s="102"/>
      <c r="DP39" s="102"/>
      <c r="DQ39" s="102"/>
      <c r="DR39" s="102"/>
      <c r="DS39" s="102"/>
      <c r="DT39" s="102"/>
      <c r="DU39" s="102"/>
      <c r="DV39" s="102"/>
      <c r="DW39" s="103"/>
      <c r="DX39" s="101">
        <v>896.5</v>
      </c>
      <c r="DY39" s="102"/>
      <c r="DZ39" s="102"/>
      <c r="EA39" s="102"/>
      <c r="EB39" s="102"/>
      <c r="EC39" s="102"/>
      <c r="ED39" s="102"/>
      <c r="EE39" s="102"/>
      <c r="EF39" s="102"/>
      <c r="EG39" s="102"/>
      <c r="EH39" s="102"/>
      <c r="EI39" s="102"/>
      <c r="EJ39" s="102"/>
      <c r="EK39" s="102"/>
      <c r="EL39" s="102"/>
      <c r="EM39" s="102"/>
      <c r="EN39" s="102"/>
      <c r="EO39" s="102"/>
      <c r="EP39" s="102"/>
      <c r="EQ39" s="102"/>
      <c r="ER39" s="102"/>
      <c r="ES39" s="102"/>
      <c r="ET39" s="102"/>
      <c r="EU39" s="102"/>
      <c r="EV39" s="102"/>
      <c r="EW39" s="103"/>
    </row>
    <row r="40" spans="9:153" x14ac:dyDescent="0.2">
      <c r="I40" s="11"/>
      <c r="J40" s="106" t="s">
        <v>47</v>
      </c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7"/>
      <c r="CE40" s="98" t="s">
        <v>48</v>
      </c>
      <c r="CF40" s="99"/>
      <c r="CG40" s="99"/>
      <c r="CH40" s="99"/>
      <c r="CI40" s="99"/>
      <c r="CJ40" s="99"/>
      <c r="CK40" s="99"/>
      <c r="CL40" s="100"/>
      <c r="CM40" s="101">
        <f t="shared" si="1"/>
        <v>0</v>
      </c>
      <c r="CN40" s="102"/>
      <c r="CO40" s="102"/>
      <c r="CP40" s="102"/>
      <c r="CQ40" s="102"/>
      <c r="CR40" s="102"/>
      <c r="CS40" s="102"/>
      <c r="CT40" s="102"/>
      <c r="CU40" s="102"/>
      <c r="CV40" s="102"/>
      <c r="CW40" s="102"/>
      <c r="CX40" s="102"/>
      <c r="CY40" s="102"/>
      <c r="CZ40" s="102"/>
      <c r="DA40" s="102"/>
      <c r="DB40" s="102"/>
      <c r="DC40" s="103"/>
      <c r="DD40" s="101">
        <f t="shared" si="2"/>
        <v>0</v>
      </c>
      <c r="DE40" s="102"/>
      <c r="DF40" s="102"/>
      <c r="DG40" s="102"/>
      <c r="DH40" s="102"/>
      <c r="DI40" s="102"/>
      <c r="DJ40" s="102"/>
      <c r="DK40" s="102"/>
      <c r="DL40" s="102"/>
      <c r="DM40" s="102"/>
      <c r="DN40" s="102"/>
      <c r="DO40" s="102"/>
      <c r="DP40" s="102"/>
      <c r="DQ40" s="102"/>
      <c r="DR40" s="102"/>
      <c r="DS40" s="102"/>
      <c r="DT40" s="102"/>
      <c r="DU40" s="102"/>
      <c r="DV40" s="102"/>
      <c r="DW40" s="103"/>
      <c r="DX40" s="101"/>
      <c r="DY40" s="102"/>
      <c r="DZ40" s="102"/>
      <c r="EA40" s="102"/>
      <c r="EB40" s="102"/>
      <c r="EC40" s="102"/>
      <c r="ED40" s="102"/>
      <c r="EE40" s="102"/>
      <c r="EF40" s="102"/>
      <c r="EG40" s="102"/>
      <c r="EH40" s="102"/>
      <c r="EI40" s="102"/>
      <c r="EJ40" s="102"/>
      <c r="EK40" s="102"/>
      <c r="EL40" s="102"/>
      <c r="EM40" s="102"/>
      <c r="EN40" s="102"/>
      <c r="EO40" s="102"/>
      <c r="EP40" s="102"/>
      <c r="EQ40" s="102"/>
      <c r="ER40" s="102"/>
      <c r="ES40" s="102"/>
      <c r="ET40" s="102"/>
      <c r="EU40" s="102"/>
      <c r="EV40" s="102"/>
      <c r="EW40" s="103"/>
    </row>
    <row r="41" spans="9:153" x14ac:dyDescent="0.2">
      <c r="I41" s="11"/>
      <c r="J41" s="106" t="s">
        <v>49</v>
      </c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7"/>
      <c r="CE41" s="98" t="s">
        <v>50</v>
      </c>
      <c r="CF41" s="99"/>
      <c r="CG41" s="99"/>
      <c r="CH41" s="99"/>
      <c r="CI41" s="99"/>
      <c r="CJ41" s="99"/>
      <c r="CK41" s="99"/>
      <c r="CL41" s="100"/>
      <c r="CM41" s="101">
        <f t="shared" si="1"/>
        <v>506.9</v>
      </c>
      <c r="CN41" s="102"/>
      <c r="CO41" s="102"/>
      <c r="CP41" s="102"/>
      <c r="CQ41" s="102"/>
      <c r="CR41" s="102"/>
      <c r="CS41" s="102"/>
      <c r="CT41" s="102"/>
      <c r="CU41" s="102"/>
      <c r="CV41" s="102"/>
      <c r="CW41" s="102"/>
      <c r="CX41" s="102"/>
      <c r="CY41" s="102"/>
      <c r="CZ41" s="102"/>
      <c r="DA41" s="102"/>
      <c r="DB41" s="102"/>
      <c r="DC41" s="103"/>
      <c r="DD41" s="101">
        <f t="shared" si="2"/>
        <v>506.9</v>
      </c>
      <c r="DE41" s="102"/>
      <c r="DF41" s="102"/>
      <c r="DG41" s="102"/>
      <c r="DH41" s="102"/>
      <c r="DI41" s="102"/>
      <c r="DJ41" s="102"/>
      <c r="DK41" s="102"/>
      <c r="DL41" s="102"/>
      <c r="DM41" s="102"/>
      <c r="DN41" s="102"/>
      <c r="DO41" s="102"/>
      <c r="DP41" s="102"/>
      <c r="DQ41" s="102"/>
      <c r="DR41" s="102"/>
      <c r="DS41" s="102"/>
      <c r="DT41" s="102"/>
      <c r="DU41" s="102"/>
      <c r="DV41" s="102"/>
      <c r="DW41" s="103"/>
      <c r="DX41" s="101">
        <v>506.9</v>
      </c>
      <c r="DY41" s="102"/>
      <c r="DZ41" s="102"/>
      <c r="EA41" s="102"/>
      <c r="EB41" s="102"/>
      <c r="EC41" s="102"/>
      <c r="ED41" s="102"/>
      <c r="EE41" s="102"/>
      <c r="EF41" s="102"/>
      <c r="EG41" s="102"/>
      <c r="EH41" s="102"/>
      <c r="EI41" s="102"/>
      <c r="EJ41" s="102"/>
      <c r="EK41" s="102"/>
      <c r="EL41" s="102"/>
      <c r="EM41" s="102"/>
      <c r="EN41" s="102"/>
      <c r="EO41" s="102"/>
      <c r="EP41" s="102"/>
      <c r="EQ41" s="102"/>
      <c r="ER41" s="102"/>
      <c r="ES41" s="102"/>
      <c r="ET41" s="102"/>
      <c r="EU41" s="102"/>
      <c r="EV41" s="102"/>
      <c r="EW41" s="103"/>
    </row>
    <row r="42" spans="9:153" x14ac:dyDescent="0.2">
      <c r="I42" s="11"/>
      <c r="J42" s="106" t="s">
        <v>51</v>
      </c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7"/>
      <c r="CE42" s="98" t="s">
        <v>52</v>
      </c>
      <c r="CF42" s="99"/>
      <c r="CG42" s="99"/>
      <c r="CH42" s="99"/>
      <c r="CI42" s="99"/>
      <c r="CJ42" s="99"/>
      <c r="CK42" s="99"/>
      <c r="CL42" s="100"/>
      <c r="CM42" s="101">
        <f>DD42</f>
        <v>504.9</v>
      </c>
      <c r="CN42" s="102"/>
      <c r="CO42" s="102"/>
      <c r="CP42" s="102"/>
      <c r="CQ42" s="102"/>
      <c r="CR42" s="102"/>
      <c r="CS42" s="102"/>
      <c r="CT42" s="102"/>
      <c r="CU42" s="102"/>
      <c r="CV42" s="102"/>
      <c r="CW42" s="102"/>
      <c r="CX42" s="102"/>
      <c r="CY42" s="102"/>
      <c r="CZ42" s="102"/>
      <c r="DA42" s="102"/>
      <c r="DB42" s="102"/>
      <c r="DC42" s="103"/>
      <c r="DD42" s="101">
        <f>DX42</f>
        <v>504.9</v>
      </c>
      <c r="DE42" s="102"/>
      <c r="DF42" s="102"/>
      <c r="DG42" s="102"/>
      <c r="DH42" s="102"/>
      <c r="DI42" s="102"/>
      <c r="DJ42" s="102"/>
      <c r="DK42" s="102"/>
      <c r="DL42" s="102"/>
      <c r="DM42" s="102"/>
      <c r="DN42" s="102"/>
      <c r="DO42" s="102"/>
      <c r="DP42" s="102"/>
      <c r="DQ42" s="102"/>
      <c r="DR42" s="102"/>
      <c r="DS42" s="102"/>
      <c r="DT42" s="102"/>
      <c r="DU42" s="102"/>
      <c r="DV42" s="102"/>
      <c r="DW42" s="103"/>
      <c r="DX42" s="101">
        <v>504.9</v>
      </c>
      <c r="DY42" s="102"/>
      <c r="DZ42" s="102"/>
      <c r="EA42" s="102"/>
      <c r="EB42" s="102"/>
      <c r="EC42" s="102"/>
      <c r="ED42" s="102"/>
      <c r="EE42" s="102"/>
      <c r="EF42" s="102"/>
      <c r="EG42" s="102"/>
      <c r="EH42" s="102"/>
      <c r="EI42" s="102"/>
      <c r="EJ42" s="102"/>
      <c r="EK42" s="102"/>
      <c r="EL42" s="102"/>
      <c r="EM42" s="102"/>
      <c r="EN42" s="102"/>
      <c r="EO42" s="102"/>
      <c r="EP42" s="102"/>
      <c r="EQ42" s="102"/>
      <c r="ER42" s="102"/>
      <c r="ES42" s="102"/>
      <c r="ET42" s="102"/>
      <c r="EU42" s="102"/>
      <c r="EV42" s="102"/>
      <c r="EW42" s="103"/>
    </row>
    <row r="43" spans="9:153" x14ac:dyDescent="0.2">
      <c r="I43" s="11"/>
      <c r="J43" s="96" t="s">
        <v>53</v>
      </c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7"/>
      <c r="CE43" s="98" t="s">
        <v>54</v>
      </c>
      <c r="CF43" s="99"/>
      <c r="CG43" s="99"/>
      <c r="CH43" s="99"/>
      <c r="CI43" s="99"/>
      <c r="CJ43" s="99"/>
      <c r="CK43" s="99"/>
      <c r="CL43" s="100"/>
      <c r="CM43" s="101">
        <f t="shared" si="1"/>
        <v>112.1</v>
      </c>
      <c r="CN43" s="102"/>
      <c r="CO43" s="102"/>
      <c r="CP43" s="102"/>
      <c r="CQ43" s="102"/>
      <c r="CR43" s="102"/>
      <c r="CS43" s="102"/>
      <c r="CT43" s="102"/>
      <c r="CU43" s="102"/>
      <c r="CV43" s="102"/>
      <c r="CW43" s="102"/>
      <c r="CX43" s="102"/>
      <c r="CY43" s="102"/>
      <c r="CZ43" s="102"/>
      <c r="DA43" s="102"/>
      <c r="DB43" s="102"/>
      <c r="DC43" s="103"/>
      <c r="DD43" s="101">
        <f>DX43+17.3</f>
        <v>112.1</v>
      </c>
      <c r="DE43" s="102"/>
      <c r="DF43" s="102"/>
      <c r="DG43" s="102"/>
      <c r="DH43" s="102"/>
      <c r="DI43" s="102"/>
      <c r="DJ43" s="102"/>
      <c r="DK43" s="102"/>
      <c r="DL43" s="102"/>
      <c r="DM43" s="102"/>
      <c r="DN43" s="102"/>
      <c r="DO43" s="102"/>
      <c r="DP43" s="102"/>
      <c r="DQ43" s="102"/>
      <c r="DR43" s="102"/>
      <c r="DS43" s="102"/>
      <c r="DT43" s="102"/>
      <c r="DU43" s="102"/>
      <c r="DV43" s="102"/>
      <c r="DW43" s="103"/>
      <c r="DX43" s="101">
        <v>94.8</v>
      </c>
      <c r="DY43" s="102"/>
      <c r="DZ43" s="102"/>
      <c r="EA43" s="102"/>
      <c r="EB43" s="102"/>
      <c r="EC43" s="102"/>
      <c r="ED43" s="102"/>
      <c r="EE43" s="102"/>
      <c r="EF43" s="102"/>
      <c r="EG43" s="102"/>
      <c r="EH43" s="102"/>
      <c r="EI43" s="102"/>
      <c r="EJ43" s="102"/>
      <c r="EK43" s="102"/>
      <c r="EL43" s="102"/>
      <c r="EM43" s="102"/>
      <c r="EN43" s="102"/>
      <c r="EO43" s="102"/>
      <c r="EP43" s="102"/>
      <c r="EQ43" s="102"/>
      <c r="ER43" s="102"/>
      <c r="ES43" s="102"/>
      <c r="ET43" s="102"/>
      <c r="EU43" s="102"/>
      <c r="EV43" s="102"/>
      <c r="EW43" s="103"/>
    </row>
    <row r="44" spans="9:153" x14ac:dyDescent="0.2">
      <c r="I44" s="11"/>
      <c r="J44" s="96" t="s">
        <v>55</v>
      </c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7"/>
      <c r="CE44" s="98" t="s">
        <v>56</v>
      </c>
      <c r="CF44" s="99"/>
      <c r="CG44" s="99"/>
      <c r="CH44" s="99"/>
      <c r="CI44" s="99"/>
      <c r="CJ44" s="99"/>
      <c r="CK44" s="99"/>
      <c r="CL44" s="100"/>
      <c r="CM44" s="101">
        <f t="shared" si="1"/>
        <v>95.6</v>
      </c>
      <c r="CN44" s="102"/>
      <c r="CO44" s="102"/>
      <c r="CP44" s="102"/>
      <c r="CQ44" s="102"/>
      <c r="CR44" s="102"/>
      <c r="CS44" s="102"/>
      <c r="CT44" s="102"/>
      <c r="CU44" s="102"/>
      <c r="CV44" s="102"/>
      <c r="CW44" s="102"/>
      <c r="CX44" s="102"/>
      <c r="CY44" s="102"/>
      <c r="CZ44" s="102"/>
      <c r="DA44" s="102"/>
      <c r="DB44" s="102"/>
      <c r="DC44" s="103"/>
      <c r="DD44" s="101">
        <f t="shared" si="2"/>
        <v>95.6</v>
      </c>
      <c r="DE44" s="102"/>
      <c r="DF44" s="102"/>
      <c r="DG44" s="102"/>
      <c r="DH44" s="102"/>
      <c r="DI44" s="102"/>
      <c r="DJ44" s="102"/>
      <c r="DK44" s="102"/>
      <c r="DL44" s="102"/>
      <c r="DM44" s="102"/>
      <c r="DN44" s="102"/>
      <c r="DO44" s="102"/>
      <c r="DP44" s="102"/>
      <c r="DQ44" s="102"/>
      <c r="DR44" s="102"/>
      <c r="DS44" s="102"/>
      <c r="DT44" s="102"/>
      <c r="DU44" s="102"/>
      <c r="DV44" s="102"/>
      <c r="DW44" s="103"/>
      <c r="DX44" s="101">
        <v>95.6</v>
      </c>
      <c r="DY44" s="102"/>
      <c r="DZ44" s="102"/>
      <c r="EA44" s="102"/>
      <c r="EB44" s="102"/>
      <c r="EC44" s="102"/>
      <c r="ED44" s="102"/>
      <c r="EE44" s="102"/>
      <c r="EF44" s="102"/>
      <c r="EG44" s="102"/>
      <c r="EH44" s="102"/>
      <c r="EI44" s="102"/>
      <c r="EJ44" s="102"/>
      <c r="EK44" s="102"/>
      <c r="EL44" s="102"/>
      <c r="EM44" s="102"/>
      <c r="EN44" s="102"/>
      <c r="EO44" s="102"/>
      <c r="EP44" s="102"/>
      <c r="EQ44" s="102"/>
      <c r="ER44" s="102"/>
      <c r="ES44" s="102"/>
      <c r="ET44" s="102"/>
      <c r="EU44" s="102"/>
      <c r="EV44" s="102"/>
      <c r="EW44" s="103"/>
    </row>
    <row r="45" spans="9:153" x14ac:dyDescent="0.2">
      <c r="I45" s="11"/>
      <c r="J45" s="104" t="s">
        <v>57</v>
      </c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5"/>
      <c r="CE45" s="98" t="s">
        <v>58</v>
      </c>
      <c r="CF45" s="99"/>
      <c r="CG45" s="99"/>
      <c r="CH45" s="99"/>
      <c r="CI45" s="99"/>
      <c r="CJ45" s="99"/>
      <c r="CK45" s="99"/>
      <c r="CL45" s="100"/>
      <c r="CM45" s="101">
        <f>CM46+CM47+CM48+CM49</f>
        <v>2077.3000000000002</v>
      </c>
      <c r="CN45" s="102"/>
      <c r="CO45" s="102"/>
      <c r="CP45" s="102"/>
      <c r="CQ45" s="102"/>
      <c r="CR45" s="102"/>
      <c r="CS45" s="102"/>
      <c r="CT45" s="102"/>
      <c r="CU45" s="102"/>
      <c r="CV45" s="102"/>
      <c r="CW45" s="102"/>
      <c r="CX45" s="102"/>
      <c r="CY45" s="102"/>
      <c r="CZ45" s="102"/>
      <c r="DA45" s="102"/>
      <c r="DB45" s="102"/>
      <c r="DC45" s="103"/>
      <c r="DD45" s="101">
        <f>DD46+DD47+DD48+DD49</f>
        <v>1960.6000000000001</v>
      </c>
      <c r="DE45" s="102"/>
      <c r="DF45" s="102"/>
      <c r="DG45" s="102"/>
      <c r="DH45" s="102"/>
      <c r="DI45" s="102"/>
      <c r="DJ45" s="102"/>
      <c r="DK45" s="102"/>
      <c r="DL45" s="102"/>
      <c r="DM45" s="102"/>
      <c r="DN45" s="102"/>
      <c r="DO45" s="102"/>
      <c r="DP45" s="102"/>
      <c r="DQ45" s="102"/>
      <c r="DR45" s="102"/>
      <c r="DS45" s="102"/>
      <c r="DT45" s="102"/>
      <c r="DU45" s="102"/>
      <c r="DV45" s="102"/>
      <c r="DW45" s="103"/>
      <c r="DX45" s="101">
        <f>SUM(DX46:EW49)</f>
        <v>1769.7</v>
      </c>
      <c r="DY45" s="102"/>
      <c r="DZ45" s="102"/>
      <c r="EA45" s="102"/>
      <c r="EB45" s="102"/>
      <c r="EC45" s="102"/>
      <c r="ED45" s="102"/>
      <c r="EE45" s="102"/>
      <c r="EF45" s="102"/>
      <c r="EG45" s="102"/>
      <c r="EH45" s="102"/>
      <c r="EI45" s="102"/>
      <c r="EJ45" s="102"/>
      <c r="EK45" s="102"/>
      <c r="EL45" s="102"/>
      <c r="EM45" s="102"/>
      <c r="EN45" s="102"/>
      <c r="EO45" s="102"/>
      <c r="EP45" s="102"/>
      <c r="EQ45" s="102"/>
      <c r="ER45" s="102"/>
      <c r="ES45" s="102"/>
      <c r="ET45" s="102"/>
      <c r="EU45" s="102"/>
      <c r="EV45" s="102"/>
      <c r="EW45" s="103"/>
    </row>
    <row r="46" spans="9:153" ht="25.5" customHeight="1" x14ac:dyDescent="0.2">
      <c r="I46" s="11"/>
      <c r="J46" s="25" t="s">
        <v>59</v>
      </c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7"/>
      <c r="CE46" s="98" t="s">
        <v>60</v>
      </c>
      <c r="CF46" s="99"/>
      <c r="CG46" s="99"/>
      <c r="CH46" s="99"/>
      <c r="CI46" s="99"/>
      <c r="CJ46" s="99"/>
      <c r="CK46" s="99"/>
      <c r="CL46" s="100"/>
      <c r="CM46" s="101">
        <f>DD46+30</f>
        <v>315.7</v>
      </c>
      <c r="CN46" s="102"/>
      <c r="CO46" s="102"/>
      <c r="CP46" s="102"/>
      <c r="CQ46" s="102"/>
      <c r="CR46" s="102"/>
      <c r="CS46" s="102"/>
      <c r="CT46" s="102"/>
      <c r="CU46" s="102"/>
      <c r="CV46" s="102"/>
      <c r="CW46" s="102"/>
      <c r="CX46" s="102"/>
      <c r="CY46" s="102"/>
      <c r="CZ46" s="102"/>
      <c r="DA46" s="102"/>
      <c r="DB46" s="102"/>
      <c r="DC46" s="103"/>
      <c r="DD46" s="101">
        <f>DX46</f>
        <v>285.7</v>
      </c>
      <c r="DE46" s="102"/>
      <c r="DF46" s="102"/>
      <c r="DG46" s="102"/>
      <c r="DH46" s="102"/>
      <c r="DI46" s="102"/>
      <c r="DJ46" s="102"/>
      <c r="DK46" s="102"/>
      <c r="DL46" s="102"/>
      <c r="DM46" s="102"/>
      <c r="DN46" s="102"/>
      <c r="DO46" s="102"/>
      <c r="DP46" s="102"/>
      <c r="DQ46" s="102"/>
      <c r="DR46" s="102"/>
      <c r="DS46" s="102"/>
      <c r="DT46" s="102"/>
      <c r="DU46" s="102"/>
      <c r="DV46" s="102"/>
      <c r="DW46" s="103"/>
      <c r="DX46" s="101">
        <v>285.7</v>
      </c>
      <c r="DY46" s="102"/>
      <c r="DZ46" s="102"/>
      <c r="EA46" s="102"/>
      <c r="EB46" s="102"/>
      <c r="EC46" s="102"/>
      <c r="ED46" s="102"/>
      <c r="EE46" s="102"/>
      <c r="EF46" s="102"/>
      <c r="EG46" s="102"/>
      <c r="EH46" s="102"/>
      <c r="EI46" s="102"/>
      <c r="EJ46" s="102"/>
      <c r="EK46" s="102"/>
      <c r="EL46" s="102"/>
      <c r="EM46" s="102"/>
      <c r="EN46" s="102"/>
      <c r="EO46" s="102"/>
      <c r="EP46" s="102"/>
      <c r="EQ46" s="102"/>
      <c r="ER46" s="102"/>
      <c r="ES46" s="102"/>
      <c r="ET46" s="102"/>
      <c r="EU46" s="102"/>
      <c r="EV46" s="102"/>
      <c r="EW46" s="103"/>
    </row>
    <row r="47" spans="9:153" x14ac:dyDescent="0.2">
      <c r="I47" s="11"/>
      <c r="J47" s="96" t="s">
        <v>61</v>
      </c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7"/>
      <c r="CE47" s="98" t="s">
        <v>62</v>
      </c>
      <c r="CF47" s="99"/>
      <c r="CG47" s="99"/>
      <c r="CH47" s="99"/>
      <c r="CI47" s="99"/>
      <c r="CJ47" s="99"/>
      <c r="CK47" s="99"/>
      <c r="CL47" s="100"/>
      <c r="CM47" s="101">
        <f>DD47</f>
        <v>0</v>
      </c>
      <c r="CN47" s="102"/>
      <c r="CO47" s="102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2"/>
      <c r="DB47" s="102"/>
      <c r="DC47" s="103"/>
      <c r="DD47" s="101">
        <f>DX47</f>
        <v>0</v>
      </c>
      <c r="DE47" s="102"/>
      <c r="DF47" s="102"/>
      <c r="DG47" s="102"/>
      <c r="DH47" s="102"/>
      <c r="DI47" s="102"/>
      <c r="DJ47" s="102"/>
      <c r="DK47" s="102"/>
      <c r="DL47" s="102"/>
      <c r="DM47" s="102"/>
      <c r="DN47" s="102"/>
      <c r="DO47" s="102"/>
      <c r="DP47" s="102"/>
      <c r="DQ47" s="102"/>
      <c r="DR47" s="102"/>
      <c r="DS47" s="102"/>
      <c r="DT47" s="102"/>
      <c r="DU47" s="102"/>
      <c r="DV47" s="102"/>
      <c r="DW47" s="103"/>
      <c r="DX47" s="101"/>
      <c r="DY47" s="102"/>
      <c r="DZ47" s="102"/>
      <c r="EA47" s="102"/>
      <c r="EB47" s="102"/>
      <c r="EC47" s="102"/>
      <c r="ED47" s="102"/>
      <c r="EE47" s="102"/>
      <c r="EF47" s="102"/>
      <c r="EG47" s="102"/>
      <c r="EH47" s="102"/>
      <c r="EI47" s="102"/>
      <c r="EJ47" s="102"/>
      <c r="EK47" s="102"/>
      <c r="EL47" s="102"/>
      <c r="EM47" s="102"/>
      <c r="EN47" s="102"/>
      <c r="EO47" s="102"/>
      <c r="EP47" s="102"/>
      <c r="EQ47" s="102"/>
      <c r="ER47" s="102"/>
      <c r="ES47" s="102"/>
      <c r="ET47" s="102"/>
      <c r="EU47" s="102"/>
      <c r="EV47" s="102"/>
      <c r="EW47" s="103"/>
    </row>
    <row r="48" spans="9:153" x14ac:dyDescent="0.2">
      <c r="I48" s="11"/>
      <c r="J48" s="96" t="s">
        <v>63</v>
      </c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7"/>
      <c r="CE48" s="98" t="s">
        <v>64</v>
      </c>
      <c r="CF48" s="99"/>
      <c r="CG48" s="99"/>
      <c r="CH48" s="99"/>
      <c r="CI48" s="99"/>
      <c r="CJ48" s="99"/>
      <c r="CK48" s="99"/>
      <c r="CL48" s="100"/>
      <c r="CM48" s="101">
        <f>DD48</f>
        <v>0</v>
      </c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2"/>
      <c r="DB48" s="102"/>
      <c r="DC48" s="103"/>
      <c r="DD48" s="101">
        <f>DX48</f>
        <v>0</v>
      </c>
      <c r="DE48" s="102"/>
      <c r="DF48" s="102"/>
      <c r="DG48" s="102"/>
      <c r="DH48" s="102"/>
      <c r="DI48" s="102"/>
      <c r="DJ48" s="102"/>
      <c r="DK48" s="102"/>
      <c r="DL48" s="102"/>
      <c r="DM48" s="102"/>
      <c r="DN48" s="102"/>
      <c r="DO48" s="102"/>
      <c r="DP48" s="102"/>
      <c r="DQ48" s="102"/>
      <c r="DR48" s="102"/>
      <c r="DS48" s="102"/>
      <c r="DT48" s="102"/>
      <c r="DU48" s="102"/>
      <c r="DV48" s="102"/>
      <c r="DW48" s="103"/>
      <c r="DX48" s="101"/>
      <c r="DY48" s="102"/>
      <c r="DZ48" s="102"/>
      <c r="EA48" s="102"/>
      <c r="EB48" s="102"/>
      <c r="EC48" s="102"/>
      <c r="ED48" s="102"/>
      <c r="EE48" s="102"/>
      <c r="EF48" s="102"/>
      <c r="EG48" s="102"/>
      <c r="EH48" s="102"/>
      <c r="EI48" s="102"/>
      <c r="EJ48" s="102"/>
      <c r="EK48" s="102"/>
      <c r="EL48" s="102"/>
      <c r="EM48" s="102"/>
      <c r="EN48" s="102"/>
      <c r="EO48" s="102"/>
      <c r="EP48" s="102"/>
      <c r="EQ48" s="102"/>
      <c r="ER48" s="102"/>
      <c r="ES48" s="102"/>
      <c r="ET48" s="102"/>
      <c r="EU48" s="102"/>
      <c r="EV48" s="102"/>
      <c r="EW48" s="103"/>
    </row>
    <row r="49" spans="1:161" x14ac:dyDescent="0.2">
      <c r="I49" s="11"/>
      <c r="J49" s="96" t="s">
        <v>65</v>
      </c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7"/>
      <c r="CE49" s="98" t="s">
        <v>66</v>
      </c>
      <c r="CF49" s="99"/>
      <c r="CG49" s="99"/>
      <c r="CH49" s="99"/>
      <c r="CI49" s="99"/>
      <c r="CJ49" s="99"/>
      <c r="CK49" s="99"/>
      <c r="CL49" s="100"/>
      <c r="CM49" s="101">
        <f>DD49+86.7</f>
        <v>1761.6000000000001</v>
      </c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2"/>
      <c r="DB49" s="102"/>
      <c r="DC49" s="103"/>
      <c r="DD49" s="101">
        <f>DX49+190.9</f>
        <v>1674.9</v>
      </c>
      <c r="DE49" s="102"/>
      <c r="DF49" s="102"/>
      <c r="DG49" s="102"/>
      <c r="DH49" s="102"/>
      <c r="DI49" s="102"/>
      <c r="DJ49" s="102"/>
      <c r="DK49" s="102"/>
      <c r="DL49" s="102"/>
      <c r="DM49" s="102"/>
      <c r="DN49" s="102"/>
      <c r="DO49" s="102"/>
      <c r="DP49" s="102"/>
      <c r="DQ49" s="102"/>
      <c r="DR49" s="102"/>
      <c r="DS49" s="102"/>
      <c r="DT49" s="102"/>
      <c r="DU49" s="102"/>
      <c r="DV49" s="102"/>
      <c r="DW49" s="103"/>
      <c r="DX49" s="101">
        <v>1484</v>
      </c>
      <c r="DY49" s="102"/>
      <c r="DZ49" s="102"/>
      <c r="EA49" s="102"/>
      <c r="EB49" s="102"/>
      <c r="EC49" s="102"/>
      <c r="ED49" s="102"/>
      <c r="EE49" s="102"/>
      <c r="EF49" s="102"/>
      <c r="EG49" s="102"/>
      <c r="EH49" s="102"/>
      <c r="EI49" s="102"/>
      <c r="EJ49" s="102"/>
      <c r="EK49" s="102"/>
      <c r="EL49" s="102"/>
      <c r="EM49" s="102"/>
      <c r="EN49" s="102"/>
      <c r="EO49" s="102"/>
      <c r="EP49" s="102"/>
      <c r="EQ49" s="102"/>
      <c r="ER49" s="102"/>
      <c r="ES49" s="102"/>
      <c r="ET49" s="102"/>
      <c r="EU49" s="102"/>
      <c r="EV49" s="102"/>
      <c r="EW49" s="103"/>
    </row>
    <row r="50" spans="1:161" x14ac:dyDescent="0.2">
      <c r="CO50" s="50">
        <f>CM31+CM45</f>
        <v>21844.299999999996</v>
      </c>
      <c r="CP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H50" s="50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EB50" s="50"/>
      <c r="EC50" s="46"/>
      <c r="ED50" s="46"/>
      <c r="EE50" s="46"/>
      <c r="EF50" s="46"/>
      <c r="EG50" s="46"/>
      <c r="EH50" s="46"/>
      <c r="EI50" s="46"/>
      <c r="EJ50" s="46"/>
      <c r="EK50" s="46"/>
      <c r="EL50" s="46"/>
      <c r="EM50" s="46"/>
      <c r="EN50" s="46"/>
      <c r="EO50" s="46"/>
      <c r="EP50" s="46"/>
      <c r="EQ50" s="46"/>
    </row>
    <row r="51" spans="1:161" x14ac:dyDescent="0.2">
      <c r="J51" s="4" t="s">
        <v>67</v>
      </c>
      <c r="CP51" s="34">
        <v>1</v>
      </c>
      <c r="CQ51" s="34"/>
      <c r="CR51" s="34"/>
      <c r="CS51" s="34"/>
      <c r="CT51" s="34"/>
    </row>
    <row r="52" spans="1:161" ht="3" customHeight="1" x14ac:dyDescent="0.2"/>
    <row r="53" spans="1:161" ht="15.75" x14ac:dyDescent="0.25">
      <c r="B53" s="14" t="s">
        <v>68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</row>
    <row r="55" spans="1:161" x14ac:dyDescent="0.2">
      <c r="FE55" s="3" t="s">
        <v>69</v>
      </c>
    </row>
    <row r="56" spans="1:161" s="6" customFormat="1" ht="25.5" customHeight="1" x14ac:dyDescent="0.2">
      <c r="A56" s="87" t="s">
        <v>3</v>
      </c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9"/>
      <c r="AL56" s="81" t="s">
        <v>70</v>
      </c>
      <c r="AM56" s="88"/>
      <c r="AN56" s="88"/>
      <c r="AO56" s="88"/>
      <c r="AP56" s="88"/>
      <c r="AQ56" s="89"/>
      <c r="AR56" s="78" t="s">
        <v>71</v>
      </c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80"/>
      <c r="BM56" s="78" t="s">
        <v>72</v>
      </c>
      <c r="BN56" s="79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80"/>
      <c r="CT56" s="78" t="s">
        <v>73</v>
      </c>
      <c r="CU56" s="79"/>
      <c r="CV56" s="79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79"/>
      <c r="DT56" s="79"/>
      <c r="DU56" s="79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80"/>
    </row>
    <row r="57" spans="1:161" s="6" customFormat="1" ht="25.5" customHeight="1" x14ac:dyDescent="0.2">
      <c r="A57" s="90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2"/>
      <c r="AL57" s="90"/>
      <c r="AM57" s="91"/>
      <c r="AN57" s="91"/>
      <c r="AO57" s="91"/>
      <c r="AP57" s="91"/>
      <c r="AQ57" s="92"/>
      <c r="AR57" s="81" t="s">
        <v>74</v>
      </c>
      <c r="AS57" s="82"/>
      <c r="AT57" s="82"/>
      <c r="AU57" s="82"/>
      <c r="AV57" s="82"/>
      <c r="AW57" s="82"/>
      <c r="AX57" s="82"/>
      <c r="AY57" s="82"/>
      <c r="AZ57" s="82"/>
      <c r="BA57" s="82"/>
      <c r="BB57" s="83"/>
      <c r="BC57" s="81" t="s">
        <v>75</v>
      </c>
      <c r="BD57" s="82"/>
      <c r="BE57" s="82"/>
      <c r="BF57" s="82"/>
      <c r="BG57" s="82"/>
      <c r="BH57" s="82"/>
      <c r="BI57" s="82"/>
      <c r="BJ57" s="82"/>
      <c r="BK57" s="82"/>
      <c r="BL57" s="83"/>
      <c r="BM57" s="78" t="s">
        <v>76</v>
      </c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80"/>
      <c r="CJ57" s="81" t="s">
        <v>77</v>
      </c>
      <c r="CK57" s="82"/>
      <c r="CL57" s="82"/>
      <c r="CM57" s="82"/>
      <c r="CN57" s="82"/>
      <c r="CO57" s="82"/>
      <c r="CP57" s="82"/>
      <c r="CQ57" s="82"/>
      <c r="CR57" s="82"/>
      <c r="CS57" s="83"/>
      <c r="CT57" s="78" t="s">
        <v>78</v>
      </c>
      <c r="CU57" s="79"/>
      <c r="CV57" s="7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79"/>
      <c r="DM57" s="79"/>
      <c r="DN57" s="79"/>
      <c r="DO57" s="79"/>
      <c r="DP57" s="79"/>
      <c r="DQ57" s="79"/>
      <c r="DR57" s="79"/>
      <c r="DS57" s="79"/>
      <c r="DT57" s="79"/>
      <c r="DU57" s="79"/>
      <c r="DV57" s="79"/>
      <c r="DW57" s="79"/>
      <c r="DX57" s="79"/>
      <c r="DY57" s="80"/>
      <c r="DZ57" s="78" t="s">
        <v>79</v>
      </c>
      <c r="EA57" s="79"/>
      <c r="EB57" s="79"/>
      <c r="EC57" s="79"/>
      <c r="ED57" s="79"/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/>
      <c r="EQ57" s="79"/>
      <c r="ER57" s="79"/>
      <c r="ES57" s="79"/>
      <c r="ET57" s="79"/>
      <c r="EU57" s="79"/>
      <c r="EV57" s="79"/>
      <c r="EW57" s="79"/>
      <c r="EX57" s="79"/>
      <c r="EY57" s="79"/>
      <c r="EZ57" s="79"/>
      <c r="FA57" s="79"/>
      <c r="FB57" s="79"/>
      <c r="FC57" s="79"/>
      <c r="FD57" s="79"/>
      <c r="FE57" s="80"/>
    </row>
    <row r="58" spans="1:161" s="6" customFormat="1" ht="60" customHeight="1" x14ac:dyDescent="0.2">
      <c r="A58" s="93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5"/>
      <c r="AL58" s="93"/>
      <c r="AM58" s="94"/>
      <c r="AN58" s="94"/>
      <c r="AO58" s="94"/>
      <c r="AP58" s="94"/>
      <c r="AQ58" s="95"/>
      <c r="AR58" s="84"/>
      <c r="AS58" s="85"/>
      <c r="AT58" s="85"/>
      <c r="AU58" s="85"/>
      <c r="AV58" s="85"/>
      <c r="AW58" s="85"/>
      <c r="AX58" s="85"/>
      <c r="AY58" s="85"/>
      <c r="AZ58" s="85"/>
      <c r="BA58" s="85"/>
      <c r="BB58" s="86"/>
      <c r="BC58" s="84"/>
      <c r="BD58" s="85"/>
      <c r="BE58" s="85"/>
      <c r="BF58" s="85"/>
      <c r="BG58" s="85"/>
      <c r="BH58" s="85"/>
      <c r="BI58" s="85"/>
      <c r="BJ58" s="85"/>
      <c r="BK58" s="85"/>
      <c r="BL58" s="86"/>
      <c r="BM58" s="78" t="s">
        <v>80</v>
      </c>
      <c r="BN58" s="79"/>
      <c r="BO58" s="79"/>
      <c r="BP58" s="79"/>
      <c r="BQ58" s="79"/>
      <c r="BR58" s="79"/>
      <c r="BS58" s="79"/>
      <c r="BT58" s="79"/>
      <c r="BU58" s="80"/>
      <c r="BV58" s="78" t="s">
        <v>81</v>
      </c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80"/>
      <c r="CJ58" s="84"/>
      <c r="CK58" s="85"/>
      <c r="CL58" s="85"/>
      <c r="CM58" s="85"/>
      <c r="CN58" s="85"/>
      <c r="CO58" s="85"/>
      <c r="CP58" s="85"/>
      <c r="CQ58" s="85"/>
      <c r="CR58" s="85"/>
      <c r="CS58" s="86"/>
      <c r="CT58" s="78" t="s">
        <v>36</v>
      </c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80"/>
      <c r="DF58" s="78" t="s">
        <v>82</v>
      </c>
      <c r="DG58" s="79"/>
      <c r="DH58" s="79"/>
      <c r="DI58" s="79"/>
      <c r="DJ58" s="79"/>
      <c r="DK58" s="79"/>
      <c r="DL58" s="79"/>
      <c r="DM58" s="80"/>
      <c r="DN58" s="78" t="s">
        <v>83</v>
      </c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80"/>
      <c r="DZ58" s="78" t="s">
        <v>36</v>
      </c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80"/>
      <c r="EL58" s="78" t="s">
        <v>84</v>
      </c>
      <c r="EM58" s="79"/>
      <c r="EN58" s="79"/>
      <c r="EO58" s="79"/>
      <c r="EP58" s="79"/>
      <c r="EQ58" s="79"/>
      <c r="ER58" s="79"/>
      <c r="ES58" s="80"/>
      <c r="ET58" s="78" t="s">
        <v>83</v>
      </c>
      <c r="EU58" s="79"/>
      <c r="EV58" s="79"/>
      <c r="EW58" s="79"/>
      <c r="EX58" s="79"/>
      <c r="EY58" s="79"/>
      <c r="EZ58" s="79"/>
      <c r="FA58" s="79"/>
      <c r="FB58" s="79"/>
      <c r="FC58" s="79"/>
      <c r="FD58" s="79"/>
      <c r="FE58" s="80"/>
    </row>
    <row r="59" spans="1:161" s="6" customFormat="1" ht="12" x14ac:dyDescent="0.2">
      <c r="A59" s="74">
        <v>1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6"/>
      <c r="AL59" s="74">
        <v>2</v>
      </c>
      <c r="AM59" s="75"/>
      <c r="AN59" s="75"/>
      <c r="AO59" s="75"/>
      <c r="AP59" s="75"/>
      <c r="AQ59" s="76"/>
      <c r="AR59" s="74">
        <v>3</v>
      </c>
      <c r="AS59" s="75"/>
      <c r="AT59" s="75"/>
      <c r="AU59" s="75"/>
      <c r="AV59" s="75"/>
      <c r="AW59" s="75"/>
      <c r="AX59" s="75"/>
      <c r="AY59" s="75"/>
      <c r="AZ59" s="75"/>
      <c r="BA59" s="75"/>
      <c r="BB59" s="76"/>
      <c r="BC59" s="74">
        <v>4</v>
      </c>
      <c r="BD59" s="75"/>
      <c r="BE59" s="75"/>
      <c r="BF59" s="75"/>
      <c r="BG59" s="75"/>
      <c r="BH59" s="75"/>
      <c r="BI59" s="75"/>
      <c r="BJ59" s="75"/>
      <c r="BK59" s="75"/>
      <c r="BL59" s="76"/>
      <c r="BM59" s="74">
        <v>5</v>
      </c>
      <c r="BN59" s="75"/>
      <c r="BO59" s="75"/>
      <c r="BP59" s="75"/>
      <c r="BQ59" s="75"/>
      <c r="BR59" s="75"/>
      <c r="BS59" s="75"/>
      <c r="BT59" s="75"/>
      <c r="BU59" s="76"/>
      <c r="BV59" s="74">
        <v>6</v>
      </c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6"/>
      <c r="CJ59" s="74">
        <v>7</v>
      </c>
      <c r="CK59" s="75"/>
      <c r="CL59" s="75"/>
      <c r="CM59" s="75"/>
      <c r="CN59" s="75"/>
      <c r="CO59" s="75"/>
      <c r="CP59" s="75"/>
      <c r="CQ59" s="75"/>
      <c r="CR59" s="75"/>
      <c r="CS59" s="76"/>
      <c r="CT59" s="74">
        <v>8</v>
      </c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6"/>
      <c r="DF59" s="74">
        <v>9</v>
      </c>
      <c r="DG59" s="75"/>
      <c r="DH59" s="75"/>
      <c r="DI59" s="75"/>
      <c r="DJ59" s="75"/>
      <c r="DK59" s="75"/>
      <c r="DL59" s="75"/>
      <c r="DM59" s="76"/>
      <c r="DN59" s="74">
        <v>10</v>
      </c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6"/>
      <c r="DZ59" s="74">
        <v>11</v>
      </c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6"/>
      <c r="EL59" s="74">
        <v>12</v>
      </c>
      <c r="EM59" s="75"/>
      <c r="EN59" s="75"/>
      <c r="EO59" s="75"/>
      <c r="EP59" s="75"/>
      <c r="EQ59" s="75"/>
      <c r="ER59" s="75"/>
      <c r="ES59" s="76"/>
      <c r="ET59" s="74">
        <v>13</v>
      </c>
      <c r="EU59" s="75"/>
      <c r="EV59" s="75"/>
      <c r="EW59" s="75"/>
      <c r="EX59" s="75"/>
      <c r="EY59" s="75"/>
      <c r="EZ59" s="75"/>
      <c r="FA59" s="75"/>
      <c r="FB59" s="75"/>
      <c r="FC59" s="75"/>
      <c r="FD59" s="75"/>
      <c r="FE59" s="76"/>
    </row>
    <row r="60" spans="1:161" s="6" customFormat="1" ht="25.5" customHeight="1" x14ac:dyDescent="0.2">
      <c r="A60" s="7"/>
      <c r="B60" s="66" t="s">
        <v>85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77"/>
      <c r="AL60" s="63" t="s">
        <v>10</v>
      </c>
      <c r="AM60" s="64"/>
      <c r="AN60" s="64"/>
      <c r="AO60" s="64"/>
      <c r="AP60" s="64"/>
      <c r="AQ60" s="65"/>
      <c r="AR60" s="55">
        <f>AR61+AR63+AR66+AR67</f>
        <v>26.6</v>
      </c>
      <c r="AS60" s="56"/>
      <c r="AT60" s="56"/>
      <c r="AU60" s="56"/>
      <c r="AV60" s="56"/>
      <c r="AW60" s="56"/>
      <c r="AX60" s="56"/>
      <c r="AY60" s="56"/>
      <c r="AZ60" s="56"/>
      <c r="BA60" s="56"/>
      <c r="BB60" s="57"/>
      <c r="BC60" s="55">
        <f>BC61+BC63+BC66+BC67</f>
        <v>0</v>
      </c>
      <c r="BD60" s="56"/>
      <c r="BE60" s="56"/>
      <c r="BF60" s="56"/>
      <c r="BG60" s="56"/>
      <c r="BH60" s="56"/>
      <c r="BI60" s="56"/>
      <c r="BJ60" s="56"/>
      <c r="BK60" s="56"/>
      <c r="BL60" s="57"/>
      <c r="BM60" s="55">
        <f t="shared" ref="BM60:BM69" si="3">CT60</f>
        <v>13551.000000000002</v>
      </c>
      <c r="BN60" s="56"/>
      <c r="BO60" s="56"/>
      <c r="BP60" s="56"/>
      <c r="BQ60" s="56"/>
      <c r="BR60" s="56"/>
      <c r="BS60" s="56"/>
      <c r="BT60" s="56"/>
      <c r="BU60" s="57"/>
      <c r="BV60" s="55">
        <f>BV61+BV63+BV66+BV67</f>
        <v>1000.1</v>
      </c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7"/>
      <c r="CJ60" s="55">
        <f t="shared" ref="CJ60:CJ69" si="4">DZ60</f>
        <v>0</v>
      </c>
      <c r="CK60" s="56"/>
      <c r="CL60" s="56"/>
      <c r="CM60" s="56"/>
      <c r="CN60" s="56"/>
      <c r="CO60" s="56"/>
      <c r="CP60" s="56"/>
      <c r="CQ60" s="56"/>
      <c r="CR60" s="56"/>
      <c r="CS60" s="57"/>
      <c r="CT60" s="55">
        <f>CT61+CT63+CT66+CT67</f>
        <v>13551.000000000002</v>
      </c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7"/>
      <c r="DF60" s="55">
        <f>DF61+DF63+DF66+DF67</f>
        <v>0</v>
      </c>
      <c r="DG60" s="56"/>
      <c r="DH60" s="56"/>
      <c r="DI60" s="56"/>
      <c r="DJ60" s="56"/>
      <c r="DK60" s="56"/>
      <c r="DL60" s="56"/>
      <c r="DM60" s="57"/>
      <c r="DN60" s="55">
        <f>DN61+DN63+DN66+DN67</f>
        <v>0</v>
      </c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7"/>
      <c r="DZ60" s="55">
        <f>DZ61+DZ63+DZ66+DZ67</f>
        <v>0</v>
      </c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7"/>
      <c r="EL60" s="55">
        <f>EL61+EL63+EL66+EL67</f>
        <v>0</v>
      </c>
      <c r="EM60" s="56"/>
      <c r="EN60" s="56"/>
      <c r="EO60" s="56"/>
      <c r="EP60" s="56"/>
      <c r="EQ60" s="56"/>
      <c r="ER60" s="56"/>
      <c r="ES60" s="57"/>
      <c r="ET60" s="55">
        <f>ET61+ET63+ET66+ET67</f>
        <v>0</v>
      </c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7"/>
    </row>
    <row r="61" spans="1:161" s="6" customFormat="1" ht="25.5" customHeight="1" x14ac:dyDescent="0.2">
      <c r="A61" s="7"/>
      <c r="B61" s="73" t="s">
        <v>86</v>
      </c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70"/>
      <c r="AL61" s="63" t="s">
        <v>12</v>
      </c>
      <c r="AM61" s="64"/>
      <c r="AN61" s="64"/>
      <c r="AO61" s="64"/>
      <c r="AP61" s="64"/>
      <c r="AQ61" s="65"/>
      <c r="AR61" s="55">
        <v>1</v>
      </c>
      <c r="AS61" s="56"/>
      <c r="AT61" s="56"/>
      <c r="AU61" s="56"/>
      <c r="AV61" s="56"/>
      <c r="AW61" s="56"/>
      <c r="AX61" s="56"/>
      <c r="AY61" s="56"/>
      <c r="AZ61" s="56"/>
      <c r="BA61" s="56"/>
      <c r="BB61" s="57"/>
      <c r="BC61" s="55"/>
      <c r="BD61" s="56"/>
      <c r="BE61" s="56"/>
      <c r="BF61" s="56"/>
      <c r="BG61" s="56"/>
      <c r="BH61" s="56"/>
      <c r="BI61" s="56"/>
      <c r="BJ61" s="56"/>
      <c r="BK61" s="56"/>
      <c r="BL61" s="57"/>
      <c r="BM61" s="55">
        <f t="shared" si="3"/>
        <v>705.7</v>
      </c>
      <c r="BN61" s="56"/>
      <c r="BO61" s="56"/>
      <c r="BP61" s="56"/>
      <c r="BQ61" s="56"/>
      <c r="BR61" s="56"/>
      <c r="BS61" s="56"/>
      <c r="BT61" s="56"/>
      <c r="BU61" s="57"/>
      <c r="BV61" s="55">
        <v>267.39999999999998</v>
      </c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7"/>
      <c r="CJ61" s="55">
        <f t="shared" si="4"/>
        <v>0</v>
      </c>
      <c r="CK61" s="56"/>
      <c r="CL61" s="56"/>
      <c r="CM61" s="56"/>
      <c r="CN61" s="56"/>
      <c r="CO61" s="56"/>
      <c r="CP61" s="56"/>
      <c r="CQ61" s="56"/>
      <c r="CR61" s="56"/>
      <c r="CS61" s="57"/>
      <c r="CT61" s="55">
        <v>705.7</v>
      </c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7"/>
      <c r="DF61" s="55"/>
      <c r="DG61" s="56"/>
      <c r="DH61" s="56"/>
      <c r="DI61" s="56"/>
      <c r="DJ61" s="56"/>
      <c r="DK61" s="56"/>
      <c r="DL61" s="56"/>
      <c r="DM61" s="57"/>
      <c r="DN61" s="55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7"/>
      <c r="DZ61" s="55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7"/>
      <c r="EL61" s="55"/>
      <c r="EM61" s="56"/>
      <c r="EN61" s="56"/>
      <c r="EO61" s="56"/>
      <c r="EP61" s="56"/>
      <c r="EQ61" s="56"/>
      <c r="ER61" s="56"/>
      <c r="ES61" s="57"/>
      <c r="ET61" s="55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7"/>
    </row>
    <row r="62" spans="1:161" s="6" customFormat="1" ht="25.5" customHeight="1" x14ac:dyDescent="0.2">
      <c r="A62" s="7"/>
      <c r="B62" s="71" t="s">
        <v>87</v>
      </c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2"/>
      <c r="AL62" s="63" t="s">
        <v>14</v>
      </c>
      <c r="AM62" s="64"/>
      <c r="AN62" s="64"/>
      <c r="AO62" s="64"/>
      <c r="AP62" s="64"/>
      <c r="AQ62" s="65"/>
      <c r="AR62" s="55">
        <f>AR61</f>
        <v>1</v>
      </c>
      <c r="AS62" s="56"/>
      <c r="AT62" s="56"/>
      <c r="AU62" s="56"/>
      <c r="AV62" s="56"/>
      <c r="AW62" s="56"/>
      <c r="AX62" s="56"/>
      <c r="AY62" s="56"/>
      <c r="AZ62" s="56"/>
      <c r="BA62" s="56"/>
      <c r="BB62" s="57"/>
      <c r="BC62" s="55"/>
      <c r="BD62" s="56"/>
      <c r="BE62" s="56"/>
      <c r="BF62" s="56"/>
      <c r="BG62" s="56"/>
      <c r="BH62" s="56"/>
      <c r="BI62" s="56"/>
      <c r="BJ62" s="56"/>
      <c r="BK62" s="56"/>
      <c r="BL62" s="57"/>
      <c r="BM62" s="55">
        <f t="shared" si="3"/>
        <v>705.7</v>
      </c>
      <c r="BN62" s="56"/>
      <c r="BO62" s="56"/>
      <c r="BP62" s="56"/>
      <c r="BQ62" s="56"/>
      <c r="BR62" s="56"/>
      <c r="BS62" s="56"/>
      <c r="BT62" s="56"/>
      <c r="BU62" s="57"/>
      <c r="BV62" s="55">
        <f>BV61</f>
        <v>267.39999999999998</v>
      </c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7"/>
      <c r="CJ62" s="55">
        <f t="shared" si="4"/>
        <v>0</v>
      </c>
      <c r="CK62" s="56"/>
      <c r="CL62" s="56"/>
      <c r="CM62" s="56"/>
      <c r="CN62" s="56"/>
      <c r="CO62" s="56"/>
      <c r="CP62" s="56"/>
      <c r="CQ62" s="56"/>
      <c r="CR62" s="56"/>
      <c r="CS62" s="57"/>
      <c r="CT62" s="55">
        <f>CT61</f>
        <v>705.7</v>
      </c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7"/>
      <c r="DF62" s="55"/>
      <c r="DG62" s="56"/>
      <c r="DH62" s="56"/>
      <c r="DI62" s="56"/>
      <c r="DJ62" s="56"/>
      <c r="DK62" s="56"/>
      <c r="DL62" s="56"/>
      <c r="DM62" s="57"/>
      <c r="DN62" s="55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7"/>
      <c r="DZ62" s="55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7"/>
      <c r="EL62" s="55"/>
      <c r="EM62" s="56"/>
      <c r="EN62" s="56"/>
      <c r="EO62" s="56"/>
      <c r="EP62" s="56"/>
      <c r="EQ62" s="56"/>
      <c r="ER62" s="56"/>
      <c r="ES62" s="57"/>
      <c r="ET62" s="55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7"/>
    </row>
    <row r="63" spans="1:161" s="6" customFormat="1" ht="12" x14ac:dyDescent="0.2">
      <c r="A63" s="7"/>
      <c r="B63" s="69" t="s">
        <v>88</v>
      </c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70"/>
      <c r="AL63" s="63" t="s">
        <v>16</v>
      </c>
      <c r="AM63" s="64"/>
      <c r="AN63" s="64"/>
      <c r="AO63" s="64"/>
      <c r="AP63" s="64"/>
      <c r="AQ63" s="65"/>
      <c r="AR63" s="55">
        <v>16.100000000000001</v>
      </c>
      <c r="AS63" s="56"/>
      <c r="AT63" s="56"/>
      <c r="AU63" s="56"/>
      <c r="AV63" s="56"/>
      <c r="AW63" s="56"/>
      <c r="AX63" s="56"/>
      <c r="AY63" s="56"/>
      <c r="AZ63" s="56"/>
      <c r="BA63" s="56"/>
      <c r="BB63" s="57"/>
      <c r="BC63" s="55"/>
      <c r="BD63" s="56"/>
      <c r="BE63" s="56"/>
      <c r="BF63" s="56"/>
      <c r="BG63" s="56"/>
      <c r="BH63" s="56"/>
      <c r="BI63" s="56"/>
      <c r="BJ63" s="56"/>
      <c r="BK63" s="56"/>
      <c r="BL63" s="57"/>
      <c r="BM63" s="55">
        <f t="shared" si="3"/>
        <v>9822.7000000000007</v>
      </c>
      <c r="BN63" s="56"/>
      <c r="BO63" s="56"/>
      <c r="BP63" s="56"/>
      <c r="BQ63" s="56"/>
      <c r="BR63" s="56"/>
      <c r="BS63" s="56"/>
      <c r="BT63" s="56"/>
      <c r="BU63" s="57"/>
      <c r="BV63" s="55">
        <v>732.7</v>
      </c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7"/>
      <c r="CJ63" s="55">
        <f t="shared" si="4"/>
        <v>0</v>
      </c>
      <c r="CK63" s="56"/>
      <c r="CL63" s="56"/>
      <c r="CM63" s="56"/>
      <c r="CN63" s="56"/>
      <c r="CO63" s="56"/>
      <c r="CP63" s="56"/>
      <c r="CQ63" s="56"/>
      <c r="CR63" s="56"/>
      <c r="CS63" s="57"/>
      <c r="CT63" s="55">
        <f>9241.1+581.6</f>
        <v>9822.7000000000007</v>
      </c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7"/>
      <c r="DF63" s="55"/>
      <c r="DG63" s="56"/>
      <c r="DH63" s="56"/>
      <c r="DI63" s="56"/>
      <c r="DJ63" s="56"/>
      <c r="DK63" s="56"/>
      <c r="DL63" s="56"/>
      <c r="DM63" s="57"/>
      <c r="DN63" s="55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7"/>
      <c r="DZ63" s="55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7"/>
      <c r="EL63" s="55"/>
      <c r="EM63" s="56"/>
      <c r="EN63" s="56"/>
      <c r="EO63" s="56"/>
      <c r="EP63" s="56"/>
      <c r="EQ63" s="56"/>
      <c r="ER63" s="56"/>
      <c r="ES63" s="57"/>
      <c r="ET63" s="55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7"/>
    </row>
    <row r="64" spans="1:161" s="6" customFormat="1" ht="25.5" customHeight="1" x14ac:dyDescent="0.2">
      <c r="A64" s="7"/>
      <c r="B64" s="71" t="s">
        <v>89</v>
      </c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2"/>
      <c r="AL64" s="63" t="s">
        <v>18</v>
      </c>
      <c r="AM64" s="64"/>
      <c r="AN64" s="64"/>
      <c r="AO64" s="64"/>
      <c r="AP64" s="64"/>
      <c r="AQ64" s="65"/>
      <c r="AR64" s="55">
        <v>15.1</v>
      </c>
      <c r="AS64" s="56"/>
      <c r="AT64" s="56"/>
      <c r="AU64" s="56"/>
      <c r="AV64" s="56"/>
      <c r="AW64" s="56"/>
      <c r="AX64" s="56"/>
      <c r="AY64" s="56"/>
      <c r="AZ64" s="56"/>
      <c r="BA64" s="56"/>
      <c r="BB64" s="57"/>
      <c r="BC64" s="55"/>
      <c r="BD64" s="56"/>
      <c r="BE64" s="56"/>
      <c r="BF64" s="56"/>
      <c r="BG64" s="56"/>
      <c r="BH64" s="56"/>
      <c r="BI64" s="56"/>
      <c r="BJ64" s="56"/>
      <c r="BK64" s="56"/>
      <c r="BL64" s="57"/>
      <c r="BM64" s="55">
        <f t="shared" si="3"/>
        <v>9241.1</v>
      </c>
      <c r="BN64" s="56"/>
      <c r="BO64" s="56"/>
      <c r="BP64" s="56"/>
      <c r="BQ64" s="56"/>
      <c r="BR64" s="56"/>
      <c r="BS64" s="56"/>
      <c r="BT64" s="56"/>
      <c r="BU64" s="57"/>
      <c r="BV64" s="55">
        <v>583</v>
      </c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7"/>
      <c r="CJ64" s="55">
        <f t="shared" si="4"/>
        <v>0</v>
      </c>
      <c r="CK64" s="56"/>
      <c r="CL64" s="56"/>
      <c r="CM64" s="56"/>
      <c r="CN64" s="56"/>
      <c r="CO64" s="56"/>
      <c r="CP64" s="56"/>
      <c r="CQ64" s="56"/>
      <c r="CR64" s="56"/>
      <c r="CS64" s="57"/>
      <c r="CT64" s="55">
        <v>9241.1</v>
      </c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7"/>
      <c r="DF64" s="55"/>
      <c r="DG64" s="56"/>
      <c r="DH64" s="56"/>
      <c r="DI64" s="56"/>
      <c r="DJ64" s="56"/>
      <c r="DK64" s="56"/>
      <c r="DL64" s="56"/>
      <c r="DM64" s="57"/>
      <c r="DN64" s="55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7"/>
      <c r="DZ64" s="55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7"/>
      <c r="EL64" s="55"/>
      <c r="EM64" s="56"/>
      <c r="EN64" s="56"/>
      <c r="EO64" s="56"/>
      <c r="EP64" s="56"/>
      <c r="EQ64" s="56"/>
      <c r="ER64" s="56"/>
      <c r="ES64" s="57"/>
      <c r="ET64" s="55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7"/>
    </row>
    <row r="65" spans="1:161" s="6" customFormat="1" ht="25.5" customHeight="1" x14ac:dyDescent="0.2">
      <c r="A65" s="7"/>
      <c r="B65" s="71" t="s">
        <v>90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2"/>
      <c r="AL65" s="63" t="s">
        <v>20</v>
      </c>
      <c r="AM65" s="64"/>
      <c r="AN65" s="64"/>
      <c r="AO65" s="64"/>
      <c r="AP65" s="64"/>
      <c r="AQ65" s="65"/>
      <c r="AR65" s="55"/>
      <c r="AS65" s="56"/>
      <c r="AT65" s="56"/>
      <c r="AU65" s="56"/>
      <c r="AV65" s="56"/>
      <c r="AW65" s="56"/>
      <c r="AX65" s="56"/>
      <c r="AY65" s="56"/>
      <c r="AZ65" s="56"/>
      <c r="BA65" s="56"/>
      <c r="BB65" s="57"/>
      <c r="BC65" s="55"/>
      <c r="BD65" s="56"/>
      <c r="BE65" s="56"/>
      <c r="BF65" s="56"/>
      <c r="BG65" s="56"/>
      <c r="BH65" s="56"/>
      <c r="BI65" s="56"/>
      <c r="BJ65" s="56"/>
      <c r="BK65" s="56"/>
      <c r="BL65" s="57"/>
      <c r="BM65" s="55">
        <f t="shared" si="3"/>
        <v>0</v>
      </c>
      <c r="BN65" s="56"/>
      <c r="BO65" s="56"/>
      <c r="BP65" s="56"/>
      <c r="BQ65" s="56"/>
      <c r="BR65" s="56"/>
      <c r="BS65" s="56"/>
      <c r="BT65" s="56"/>
      <c r="BU65" s="57"/>
      <c r="BV65" s="55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7"/>
      <c r="CJ65" s="55">
        <f t="shared" si="4"/>
        <v>0</v>
      </c>
      <c r="CK65" s="56"/>
      <c r="CL65" s="56"/>
      <c r="CM65" s="56"/>
      <c r="CN65" s="56"/>
      <c r="CO65" s="56"/>
      <c r="CP65" s="56"/>
      <c r="CQ65" s="56"/>
      <c r="CR65" s="56"/>
      <c r="CS65" s="57"/>
      <c r="CT65" s="55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7"/>
      <c r="DF65" s="55"/>
      <c r="DG65" s="56"/>
      <c r="DH65" s="56"/>
      <c r="DI65" s="56"/>
      <c r="DJ65" s="56"/>
      <c r="DK65" s="56"/>
      <c r="DL65" s="56"/>
      <c r="DM65" s="57"/>
      <c r="DN65" s="55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7"/>
      <c r="DZ65" s="55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7"/>
      <c r="EL65" s="55"/>
      <c r="EM65" s="56"/>
      <c r="EN65" s="56"/>
      <c r="EO65" s="56"/>
      <c r="EP65" s="56"/>
      <c r="EQ65" s="56"/>
      <c r="ER65" s="56"/>
      <c r="ES65" s="57"/>
      <c r="ET65" s="55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7"/>
    </row>
    <row r="66" spans="1:161" s="6" customFormat="1" ht="12" x14ac:dyDescent="0.2">
      <c r="A66" s="7"/>
      <c r="B66" s="69" t="s">
        <v>91</v>
      </c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70"/>
      <c r="AL66" s="63" t="s">
        <v>22</v>
      </c>
      <c r="AM66" s="64"/>
      <c r="AN66" s="64"/>
      <c r="AO66" s="64"/>
      <c r="AP66" s="64"/>
      <c r="AQ66" s="65"/>
      <c r="AR66" s="55">
        <v>0</v>
      </c>
      <c r="AS66" s="56"/>
      <c r="AT66" s="56"/>
      <c r="AU66" s="56"/>
      <c r="AV66" s="56"/>
      <c r="AW66" s="56"/>
      <c r="AX66" s="56"/>
      <c r="AY66" s="56"/>
      <c r="AZ66" s="56"/>
      <c r="BA66" s="56"/>
      <c r="BB66" s="57"/>
      <c r="BC66" s="55"/>
      <c r="BD66" s="56"/>
      <c r="BE66" s="56"/>
      <c r="BF66" s="56"/>
      <c r="BG66" s="56"/>
      <c r="BH66" s="56"/>
      <c r="BI66" s="56"/>
      <c r="BJ66" s="56"/>
      <c r="BK66" s="56"/>
      <c r="BL66" s="57"/>
      <c r="BM66" s="55">
        <f t="shared" si="3"/>
        <v>0</v>
      </c>
      <c r="BN66" s="56"/>
      <c r="BO66" s="56"/>
      <c r="BP66" s="56"/>
      <c r="BQ66" s="56"/>
      <c r="BR66" s="56"/>
      <c r="BS66" s="56"/>
      <c r="BT66" s="56"/>
      <c r="BU66" s="57"/>
      <c r="BV66" s="55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7"/>
      <c r="CJ66" s="55">
        <f t="shared" si="4"/>
        <v>0</v>
      </c>
      <c r="CK66" s="56"/>
      <c r="CL66" s="56"/>
      <c r="CM66" s="56"/>
      <c r="CN66" s="56"/>
      <c r="CO66" s="56"/>
      <c r="CP66" s="56"/>
      <c r="CQ66" s="56"/>
      <c r="CR66" s="56"/>
      <c r="CS66" s="57"/>
      <c r="CT66" s="55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7"/>
      <c r="DF66" s="55"/>
      <c r="DG66" s="56"/>
      <c r="DH66" s="56"/>
      <c r="DI66" s="56"/>
      <c r="DJ66" s="56"/>
      <c r="DK66" s="56"/>
      <c r="DL66" s="56"/>
      <c r="DM66" s="57"/>
      <c r="DN66" s="55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7"/>
      <c r="DZ66" s="55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7"/>
      <c r="EL66" s="55"/>
      <c r="EM66" s="56"/>
      <c r="EN66" s="56"/>
      <c r="EO66" s="56"/>
      <c r="EP66" s="56"/>
      <c r="EQ66" s="56"/>
      <c r="ER66" s="56"/>
      <c r="ES66" s="57"/>
      <c r="ET66" s="55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7"/>
    </row>
    <row r="67" spans="1:161" s="6" customFormat="1" ht="12" x14ac:dyDescent="0.2">
      <c r="A67" s="7"/>
      <c r="B67" s="69" t="s">
        <v>92</v>
      </c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70"/>
      <c r="AL67" s="63" t="s">
        <v>24</v>
      </c>
      <c r="AM67" s="64"/>
      <c r="AN67" s="64"/>
      <c r="AO67" s="64"/>
      <c r="AP67" s="64"/>
      <c r="AQ67" s="65"/>
      <c r="AR67" s="55">
        <v>9.5</v>
      </c>
      <c r="AS67" s="56"/>
      <c r="AT67" s="56"/>
      <c r="AU67" s="56"/>
      <c r="AV67" s="56"/>
      <c r="AW67" s="56"/>
      <c r="AX67" s="56"/>
      <c r="AY67" s="56"/>
      <c r="AZ67" s="56"/>
      <c r="BA67" s="56"/>
      <c r="BB67" s="57"/>
      <c r="BC67" s="55"/>
      <c r="BD67" s="56"/>
      <c r="BE67" s="56"/>
      <c r="BF67" s="56"/>
      <c r="BG67" s="56"/>
      <c r="BH67" s="56"/>
      <c r="BI67" s="56"/>
      <c r="BJ67" s="56"/>
      <c r="BK67" s="56"/>
      <c r="BL67" s="57"/>
      <c r="BM67" s="55">
        <f t="shared" si="3"/>
        <v>3022.6</v>
      </c>
      <c r="BN67" s="56"/>
      <c r="BO67" s="56"/>
      <c r="BP67" s="56"/>
      <c r="BQ67" s="56"/>
      <c r="BR67" s="56"/>
      <c r="BS67" s="56"/>
      <c r="BT67" s="56"/>
      <c r="BU67" s="57"/>
      <c r="BV67" s="55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7"/>
      <c r="CJ67" s="55">
        <f t="shared" si="4"/>
        <v>0</v>
      </c>
      <c r="CK67" s="56"/>
      <c r="CL67" s="56"/>
      <c r="CM67" s="56"/>
      <c r="CN67" s="56"/>
      <c r="CO67" s="56"/>
      <c r="CP67" s="56"/>
      <c r="CQ67" s="56"/>
      <c r="CR67" s="56"/>
      <c r="CS67" s="57"/>
      <c r="CT67" s="55">
        <v>3022.6</v>
      </c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7"/>
      <c r="DF67" s="55"/>
      <c r="DG67" s="56"/>
      <c r="DH67" s="56"/>
      <c r="DI67" s="56"/>
      <c r="DJ67" s="56"/>
      <c r="DK67" s="56"/>
      <c r="DL67" s="56"/>
      <c r="DM67" s="57"/>
      <c r="DN67" s="55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7"/>
      <c r="DZ67" s="55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7"/>
      <c r="EL67" s="55"/>
      <c r="EM67" s="56"/>
      <c r="EN67" s="56"/>
      <c r="EO67" s="56"/>
      <c r="EP67" s="56"/>
      <c r="EQ67" s="56"/>
      <c r="ER67" s="56"/>
      <c r="ES67" s="57"/>
      <c r="ET67" s="55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7"/>
    </row>
    <row r="68" spans="1:161" s="6" customFormat="1" ht="38.25" customHeight="1" x14ac:dyDescent="0.2">
      <c r="A68" s="7"/>
      <c r="B68" s="66" t="s">
        <v>93</v>
      </c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8"/>
      <c r="AL68" s="63" t="s">
        <v>26</v>
      </c>
      <c r="AM68" s="64"/>
      <c r="AN68" s="64"/>
      <c r="AO68" s="64"/>
      <c r="AP68" s="64"/>
      <c r="AQ68" s="65"/>
      <c r="AR68" s="55">
        <v>1</v>
      </c>
      <c r="AS68" s="56"/>
      <c r="AT68" s="56"/>
      <c r="AU68" s="56"/>
      <c r="AV68" s="56"/>
      <c r="AW68" s="56"/>
      <c r="AX68" s="56"/>
      <c r="AY68" s="56"/>
      <c r="AZ68" s="56"/>
      <c r="BA68" s="56"/>
      <c r="BB68" s="57"/>
      <c r="BC68" s="55"/>
      <c r="BD68" s="56"/>
      <c r="BE68" s="56"/>
      <c r="BF68" s="56"/>
      <c r="BG68" s="56"/>
      <c r="BH68" s="56"/>
      <c r="BI68" s="56"/>
      <c r="BJ68" s="56"/>
      <c r="BK68" s="56"/>
      <c r="BL68" s="57"/>
      <c r="BM68" s="55">
        <f t="shared" si="3"/>
        <v>581.6</v>
      </c>
      <c r="BN68" s="56"/>
      <c r="BO68" s="56"/>
      <c r="BP68" s="56"/>
      <c r="BQ68" s="56"/>
      <c r="BR68" s="56"/>
      <c r="BS68" s="56"/>
      <c r="BT68" s="56"/>
      <c r="BU68" s="57"/>
      <c r="BV68" s="55">
        <v>149.69999999999999</v>
      </c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7"/>
      <c r="CJ68" s="55">
        <f t="shared" si="4"/>
        <v>0</v>
      </c>
      <c r="CK68" s="56"/>
      <c r="CL68" s="56"/>
      <c r="CM68" s="56"/>
      <c r="CN68" s="56"/>
      <c r="CO68" s="56"/>
      <c r="CP68" s="56"/>
      <c r="CQ68" s="56"/>
      <c r="CR68" s="56"/>
      <c r="CS68" s="57"/>
      <c r="CT68" s="55">
        <v>581.6</v>
      </c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7"/>
      <c r="DF68" s="55"/>
      <c r="DG68" s="56"/>
      <c r="DH68" s="56"/>
      <c r="DI68" s="56"/>
      <c r="DJ68" s="56"/>
      <c r="DK68" s="56"/>
      <c r="DL68" s="56"/>
      <c r="DM68" s="57"/>
      <c r="DN68" s="55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7"/>
      <c r="DZ68" s="55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7"/>
      <c r="EL68" s="55"/>
      <c r="EM68" s="56"/>
      <c r="EN68" s="56"/>
      <c r="EO68" s="56"/>
      <c r="EP68" s="56"/>
      <c r="EQ68" s="56"/>
      <c r="ER68" s="56"/>
      <c r="ES68" s="57"/>
      <c r="ET68" s="55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7"/>
    </row>
    <row r="69" spans="1:161" s="6" customFormat="1" ht="12" x14ac:dyDescent="0.2">
      <c r="A69" s="7"/>
      <c r="B69" s="61" t="s">
        <v>94</v>
      </c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2"/>
      <c r="AL69" s="63" t="s">
        <v>48</v>
      </c>
      <c r="AM69" s="64"/>
      <c r="AN69" s="64"/>
      <c r="AO69" s="64"/>
      <c r="AP69" s="64"/>
      <c r="AQ69" s="65"/>
      <c r="AR69" s="55">
        <v>1</v>
      </c>
      <c r="AS69" s="56"/>
      <c r="AT69" s="56"/>
      <c r="AU69" s="56"/>
      <c r="AV69" s="56"/>
      <c r="AW69" s="56"/>
      <c r="AX69" s="56"/>
      <c r="AY69" s="56"/>
      <c r="AZ69" s="56"/>
      <c r="BA69" s="56"/>
      <c r="BB69" s="57"/>
      <c r="BC69" s="55"/>
      <c r="BD69" s="56"/>
      <c r="BE69" s="56"/>
      <c r="BF69" s="56"/>
      <c r="BG69" s="56"/>
      <c r="BH69" s="56"/>
      <c r="BI69" s="56"/>
      <c r="BJ69" s="56"/>
      <c r="BK69" s="56"/>
      <c r="BL69" s="57"/>
      <c r="BM69" s="55">
        <f t="shared" si="3"/>
        <v>581.6</v>
      </c>
      <c r="BN69" s="56"/>
      <c r="BO69" s="56"/>
      <c r="BP69" s="56"/>
      <c r="BQ69" s="56"/>
      <c r="BR69" s="56"/>
      <c r="BS69" s="56"/>
      <c r="BT69" s="56"/>
      <c r="BU69" s="57"/>
      <c r="BV69" s="55">
        <f>BV68</f>
        <v>149.69999999999999</v>
      </c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7"/>
      <c r="CJ69" s="55">
        <f t="shared" si="4"/>
        <v>0</v>
      </c>
      <c r="CK69" s="56"/>
      <c r="CL69" s="56"/>
      <c r="CM69" s="56"/>
      <c r="CN69" s="56"/>
      <c r="CO69" s="56"/>
      <c r="CP69" s="56"/>
      <c r="CQ69" s="56"/>
      <c r="CR69" s="56"/>
      <c r="CS69" s="57"/>
      <c r="CT69" s="55">
        <f>CT68</f>
        <v>581.6</v>
      </c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7"/>
      <c r="DF69" s="55"/>
      <c r="DG69" s="56"/>
      <c r="DH69" s="56"/>
      <c r="DI69" s="56"/>
      <c r="DJ69" s="56"/>
      <c r="DK69" s="56"/>
      <c r="DL69" s="56"/>
      <c r="DM69" s="57"/>
      <c r="DN69" s="55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7"/>
      <c r="DZ69" s="55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7"/>
      <c r="EL69" s="55"/>
      <c r="EM69" s="56"/>
      <c r="EN69" s="56"/>
      <c r="EO69" s="56"/>
      <c r="EP69" s="56"/>
      <c r="EQ69" s="56"/>
      <c r="ER69" s="56"/>
      <c r="ES69" s="57"/>
      <c r="ET69" s="55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7"/>
    </row>
    <row r="70" spans="1:161" ht="3" customHeight="1" x14ac:dyDescent="0.2"/>
    <row r="71" spans="1:161" s="8" customFormat="1" ht="12" customHeight="1" x14ac:dyDescent="0.2">
      <c r="F71" s="9" t="s">
        <v>95</v>
      </c>
    </row>
    <row r="72" spans="1:161" s="8" customFormat="1" ht="12" customHeight="1" x14ac:dyDescent="0.2">
      <c r="F72" s="9" t="s">
        <v>96</v>
      </c>
    </row>
    <row r="73" spans="1:161" s="8" customFormat="1" ht="12" customHeight="1" x14ac:dyDescent="0.2">
      <c r="F73" s="9" t="s">
        <v>97</v>
      </c>
    </row>
    <row r="74" spans="1:161" s="8" customFormat="1" ht="12" customHeight="1" x14ac:dyDescent="0.2">
      <c r="F74" s="9" t="s">
        <v>98</v>
      </c>
    </row>
    <row r="76" spans="1:161" x14ac:dyDescent="0.2">
      <c r="F76" s="4" t="s">
        <v>99</v>
      </c>
      <c r="EF76" s="34">
        <v>1</v>
      </c>
      <c r="EG76" s="34"/>
      <c r="EH76" s="34"/>
      <c r="EI76" s="34"/>
      <c r="EJ76" s="34"/>
    </row>
    <row r="77" spans="1:161" ht="3" customHeight="1" x14ac:dyDescent="0.2"/>
    <row r="78" spans="1:161" ht="15.75" x14ac:dyDescent="0.25">
      <c r="H78" s="14" t="s">
        <v>100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</row>
    <row r="79" spans="1:161" x14ac:dyDescent="0.2">
      <c r="EX79" s="3" t="s">
        <v>101</v>
      </c>
    </row>
    <row r="80" spans="1:161" ht="38.25" customHeight="1" x14ac:dyDescent="0.2">
      <c r="H80" s="58" t="s">
        <v>3</v>
      </c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60"/>
      <c r="CK80" s="58" t="s">
        <v>4</v>
      </c>
      <c r="CL80" s="59"/>
      <c r="CM80" s="59"/>
      <c r="CN80" s="59"/>
      <c r="CO80" s="59"/>
      <c r="CP80" s="59"/>
      <c r="CQ80" s="59"/>
      <c r="CR80" s="60"/>
      <c r="CS80" s="58" t="s">
        <v>102</v>
      </c>
      <c r="CT80" s="59"/>
      <c r="CU80" s="59"/>
      <c r="CV80" s="59"/>
      <c r="CW80" s="59"/>
      <c r="CX80" s="59"/>
      <c r="CY80" s="59"/>
      <c r="CZ80" s="59"/>
      <c r="DA80" s="59"/>
      <c r="DB80" s="59"/>
      <c r="DC80" s="59"/>
      <c r="DD80" s="59"/>
      <c r="DE80" s="59"/>
      <c r="DF80" s="59"/>
      <c r="DG80" s="59"/>
      <c r="DH80" s="59"/>
      <c r="DI80" s="59"/>
      <c r="DJ80" s="59"/>
      <c r="DK80" s="59"/>
      <c r="DL80" s="59"/>
      <c r="DM80" s="59"/>
      <c r="DN80" s="59"/>
      <c r="DO80" s="59"/>
      <c r="DP80" s="59"/>
      <c r="DQ80" s="59"/>
      <c r="DR80" s="59"/>
      <c r="DS80" s="59"/>
      <c r="DT80" s="59"/>
      <c r="DU80" s="60"/>
      <c r="DV80" s="58" t="s">
        <v>103</v>
      </c>
      <c r="DW80" s="59"/>
      <c r="DX80" s="59"/>
      <c r="DY80" s="59"/>
      <c r="DZ80" s="59"/>
      <c r="EA80" s="59"/>
      <c r="EB80" s="59"/>
      <c r="EC80" s="59"/>
      <c r="ED80" s="59"/>
      <c r="EE80" s="59"/>
      <c r="EF80" s="59"/>
      <c r="EG80" s="59"/>
      <c r="EH80" s="59"/>
      <c r="EI80" s="59"/>
      <c r="EJ80" s="59"/>
      <c r="EK80" s="59"/>
      <c r="EL80" s="59"/>
      <c r="EM80" s="59"/>
      <c r="EN80" s="59"/>
      <c r="EO80" s="59"/>
      <c r="EP80" s="59"/>
      <c r="EQ80" s="59"/>
      <c r="ER80" s="59"/>
      <c r="ES80" s="59"/>
      <c r="ET80" s="59"/>
      <c r="EU80" s="59"/>
      <c r="EV80" s="59"/>
      <c r="EW80" s="59"/>
      <c r="EX80" s="60"/>
    </row>
    <row r="81" spans="1:154" x14ac:dyDescent="0.2">
      <c r="H81" s="52">
        <v>1</v>
      </c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4"/>
      <c r="CK81" s="52">
        <v>2</v>
      </c>
      <c r="CL81" s="53"/>
      <c r="CM81" s="53"/>
      <c r="CN81" s="53"/>
      <c r="CO81" s="53"/>
      <c r="CP81" s="53"/>
      <c r="CQ81" s="53"/>
      <c r="CR81" s="54"/>
      <c r="CS81" s="52">
        <v>3</v>
      </c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4"/>
      <c r="DV81" s="52">
        <v>4</v>
      </c>
      <c r="DW81" s="53"/>
      <c r="DX81" s="53"/>
      <c r="DY81" s="53"/>
      <c r="DZ81" s="53"/>
      <c r="EA81" s="53"/>
      <c r="EB81" s="53"/>
      <c r="EC81" s="53"/>
      <c r="ED81" s="53"/>
      <c r="EE81" s="53"/>
      <c r="EF81" s="53"/>
      <c r="EG81" s="53"/>
      <c r="EH81" s="53"/>
      <c r="EI81" s="53"/>
      <c r="EJ81" s="53"/>
      <c r="EK81" s="53"/>
      <c r="EL81" s="53"/>
      <c r="EM81" s="53"/>
      <c r="EN81" s="53"/>
      <c r="EO81" s="53"/>
      <c r="EP81" s="53"/>
      <c r="EQ81" s="53"/>
      <c r="ER81" s="53"/>
      <c r="ES81" s="53"/>
      <c r="ET81" s="53"/>
      <c r="EU81" s="53"/>
      <c r="EV81" s="53"/>
      <c r="EW81" s="53"/>
      <c r="EX81" s="54"/>
    </row>
    <row r="82" spans="1:154" x14ac:dyDescent="0.2">
      <c r="H82" s="10"/>
      <c r="I82" s="15" t="s">
        <v>104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6"/>
      <c r="CK82" s="17" t="s">
        <v>10</v>
      </c>
      <c r="CL82" s="18"/>
      <c r="CM82" s="18"/>
      <c r="CN82" s="18"/>
      <c r="CO82" s="18"/>
      <c r="CP82" s="18"/>
      <c r="CQ82" s="18"/>
      <c r="CR82" s="19"/>
      <c r="CS82" s="27">
        <f>SUM(CS83:DU86)</f>
        <v>56</v>
      </c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2"/>
      <c r="DV82" s="20">
        <f>SUM(DV83:EX86)</f>
        <v>63</v>
      </c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4"/>
    </row>
    <row r="83" spans="1:154" x14ac:dyDescent="0.2">
      <c r="H83" s="12"/>
      <c r="I83" s="40" t="s">
        <v>105</v>
      </c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0"/>
      <c r="CG83" s="40"/>
      <c r="CH83" s="40"/>
      <c r="CI83" s="40"/>
      <c r="CJ83" s="41"/>
      <c r="CK83" s="42" t="s">
        <v>12</v>
      </c>
      <c r="CL83" s="43"/>
      <c r="CM83" s="43"/>
      <c r="CN83" s="43"/>
      <c r="CO83" s="43"/>
      <c r="CP83" s="43"/>
      <c r="CQ83" s="43"/>
      <c r="CR83" s="44"/>
      <c r="CS83" s="45">
        <v>16</v>
      </c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7"/>
      <c r="DV83" s="49">
        <v>21</v>
      </c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1"/>
    </row>
    <row r="84" spans="1:154" x14ac:dyDescent="0.2">
      <c r="H84" s="13"/>
      <c r="I84" s="28" t="s">
        <v>106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9"/>
      <c r="CK84" s="30"/>
      <c r="CL84" s="31"/>
      <c r="CM84" s="31"/>
      <c r="CN84" s="31"/>
      <c r="CO84" s="31"/>
      <c r="CP84" s="31"/>
      <c r="CQ84" s="31"/>
      <c r="CR84" s="32"/>
      <c r="CS84" s="48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5"/>
      <c r="DV84" s="33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7"/>
    </row>
    <row r="85" spans="1:154" x14ac:dyDescent="0.2">
      <c r="H85" s="10"/>
      <c r="I85" s="25" t="s">
        <v>107</v>
      </c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6"/>
      <c r="CK85" s="17" t="s">
        <v>14</v>
      </c>
      <c r="CL85" s="18"/>
      <c r="CM85" s="18"/>
      <c r="CN85" s="18"/>
      <c r="CO85" s="18"/>
      <c r="CP85" s="18"/>
      <c r="CQ85" s="18"/>
      <c r="CR85" s="19"/>
      <c r="CS85" s="27">
        <v>37</v>
      </c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2"/>
      <c r="DV85" s="20">
        <v>37</v>
      </c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4"/>
    </row>
    <row r="86" spans="1:154" x14ac:dyDescent="0.2">
      <c r="H86" s="10"/>
      <c r="I86" s="25" t="s">
        <v>108</v>
      </c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6"/>
      <c r="CK86" s="17" t="s">
        <v>16</v>
      </c>
      <c r="CL86" s="18"/>
      <c r="CM86" s="18"/>
      <c r="CN86" s="18"/>
      <c r="CO86" s="18"/>
      <c r="CP86" s="18"/>
      <c r="CQ86" s="18"/>
      <c r="CR86" s="19"/>
      <c r="CS86" s="27">
        <v>3</v>
      </c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2"/>
      <c r="DV86" s="20">
        <v>5</v>
      </c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4"/>
    </row>
    <row r="87" spans="1:154" x14ac:dyDescent="0.2">
      <c r="H87" s="10"/>
      <c r="I87" s="15" t="s">
        <v>109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6"/>
      <c r="CK87" s="17" t="s">
        <v>18</v>
      </c>
      <c r="CL87" s="18"/>
      <c r="CM87" s="18"/>
      <c r="CN87" s="18"/>
      <c r="CO87" s="18"/>
      <c r="CP87" s="18"/>
      <c r="CQ87" s="18"/>
      <c r="CR87" s="19"/>
      <c r="CS87" s="27">
        <v>7</v>
      </c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2"/>
      <c r="DV87" s="20">
        <v>9</v>
      </c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4"/>
    </row>
    <row r="88" spans="1:154" x14ac:dyDescent="0.2">
      <c r="H88" s="10"/>
      <c r="I88" s="15" t="s">
        <v>110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6"/>
      <c r="CK88" s="17" t="s">
        <v>20</v>
      </c>
      <c r="CL88" s="18"/>
      <c r="CM88" s="18"/>
      <c r="CN88" s="18"/>
      <c r="CO88" s="18"/>
      <c r="CP88" s="18"/>
      <c r="CQ88" s="18"/>
      <c r="CR88" s="19"/>
      <c r="CS88" s="27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2"/>
      <c r="DV88" s="20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4"/>
    </row>
    <row r="92" spans="1:154" ht="25.5" customHeight="1" x14ac:dyDescent="0.25">
      <c r="H92" s="14" t="s">
        <v>111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</row>
    <row r="93" spans="1:154" ht="10.5" customHeight="1" x14ac:dyDescent="0.2">
      <c r="H93" s="10"/>
      <c r="I93" s="38">
        <v>1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9"/>
      <c r="CK93" s="17" t="s">
        <v>112</v>
      </c>
      <c r="CL93" s="18"/>
      <c r="CM93" s="18"/>
      <c r="CN93" s="18"/>
      <c r="CO93" s="18"/>
      <c r="CP93" s="18"/>
      <c r="CQ93" s="18"/>
      <c r="CR93" s="19"/>
      <c r="CS93" s="27">
        <v>3</v>
      </c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2"/>
      <c r="DV93" s="20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4"/>
    </row>
    <row r="94" spans="1:154" ht="15" customHeight="1" x14ac:dyDescent="0.2">
      <c r="H94" s="10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6"/>
      <c r="CK94" s="17" t="s">
        <v>10</v>
      </c>
      <c r="CL94" s="18"/>
      <c r="CM94" s="18"/>
      <c r="CN94" s="18"/>
      <c r="CO94" s="18"/>
      <c r="CP94" s="18"/>
      <c r="CQ94" s="18"/>
      <c r="CR94" s="19"/>
      <c r="CS94" s="20">
        <f>DD37</f>
        <v>10</v>
      </c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2"/>
      <c r="DV94" s="20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4"/>
    </row>
    <row r="95" spans="1:154" ht="15" customHeight="1" x14ac:dyDescent="0.2">
      <c r="H95" s="13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9"/>
      <c r="CK95" s="30" t="s">
        <v>14</v>
      </c>
      <c r="CL95" s="31"/>
      <c r="CM95" s="31"/>
      <c r="CN95" s="31"/>
      <c r="CO95" s="31"/>
      <c r="CP95" s="31"/>
      <c r="CQ95" s="31"/>
      <c r="CR95" s="32"/>
      <c r="CS95" s="33">
        <f>CS94</f>
        <v>10</v>
      </c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5"/>
      <c r="DV95" s="33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7"/>
    </row>
    <row r="96" spans="1:154" s="8" customFormat="1" ht="15" customHeight="1" x14ac:dyDescent="0.2">
      <c r="A96" s="1"/>
      <c r="B96" s="1"/>
      <c r="C96" s="1"/>
      <c r="D96" s="1"/>
      <c r="E96" s="1"/>
      <c r="F96" s="1"/>
      <c r="G96" s="1"/>
      <c r="H96" s="10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6"/>
      <c r="CK96" s="17" t="s">
        <v>26</v>
      </c>
      <c r="CL96" s="18"/>
      <c r="CM96" s="18"/>
      <c r="CN96" s="18"/>
      <c r="CO96" s="18"/>
      <c r="CP96" s="18"/>
      <c r="CQ96" s="18"/>
      <c r="CR96" s="19"/>
      <c r="CS96" s="20">
        <f>CS95</f>
        <v>10</v>
      </c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2"/>
      <c r="DV96" s="20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4"/>
    </row>
    <row r="97" spans="1:154" s="8" customFormat="1" ht="20.25" customHeight="1" x14ac:dyDescent="0.2">
      <c r="A97" s="1"/>
      <c r="B97" s="1"/>
      <c r="C97" s="1"/>
      <c r="D97" s="1"/>
      <c r="E97" s="1"/>
      <c r="F97" s="1"/>
      <c r="G97" s="1"/>
      <c r="H97" s="10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6"/>
      <c r="CK97" s="17" t="s">
        <v>48</v>
      </c>
      <c r="CL97" s="18"/>
      <c r="CM97" s="18"/>
      <c r="CN97" s="18"/>
      <c r="CO97" s="18"/>
      <c r="CP97" s="18"/>
      <c r="CQ97" s="18"/>
      <c r="CR97" s="19"/>
      <c r="CS97" s="27">
        <f>CS96/2</f>
        <v>5</v>
      </c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2"/>
      <c r="DV97" s="20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4"/>
    </row>
    <row r="98" spans="1:154" s="8" customFormat="1" ht="6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</row>
    <row r="99" spans="1:154" ht="12" customHeight="1" x14ac:dyDescent="0.25">
      <c r="H99" s="14" t="s">
        <v>113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</row>
    <row r="100" spans="1:154" ht="15" customHeight="1" x14ac:dyDescent="0.2">
      <c r="H100" s="10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6"/>
      <c r="CK100" s="17" t="s">
        <v>10</v>
      </c>
      <c r="CL100" s="18"/>
      <c r="CM100" s="18"/>
      <c r="CN100" s="18"/>
      <c r="CO100" s="18"/>
      <c r="CP100" s="18"/>
      <c r="CQ100" s="18"/>
      <c r="CR100" s="19"/>
      <c r="CS100" s="20">
        <f>CS94</f>
        <v>10</v>
      </c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2"/>
      <c r="DV100" s="20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4"/>
    </row>
    <row r="101" spans="1:154" ht="15.75" customHeight="1" x14ac:dyDescent="0.2">
      <c r="H101" s="10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6"/>
      <c r="CK101" s="17" t="s">
        <v>14</v>
      </c>
      <c r="CL101" s="18"/>
      <c r="CM101" s="18"/>
      <c r="CN101" s="18"/>
      <c r="CO101" s="18"/>
      <c r="CP101" s="18"/>
      <c r="CQ101" s="18"/>
      <c r="CR101" s="19"/>
      <c r="CS101" s="20">
        <f>CS100</f>
        <v>10</v>
      </c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2"/>
      <c r="DV101" s="20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4"/>
    </row>
  </sheetData>
  <mergeCells count="400">
    <mergeCell ref="H99:EX99"/>
    <mergeCell ref="I100:CJ100"/>
    <mergeCell ref="CK100:CR100"/>
    <mergeCell ref="CS100:DU100"/>
    <mergeCell ref="DV100:EX100"/>
    <mergeCell ref="I101:CJ101"/>
    <mergeCell ref="CK101:CR101"/>
    <mergeCell ref="CS101:DU101"/>
    <mergeCell ref="DV101:EX101"/>
    <mergeCell ref="I96:CJ96"/>
    <mergeCell ref="CK96:CR96"/>
    <mergeCell ref="CS96:DU96"/>
    <mergeCell ref="DV96:EX96"/>
    <mergeCell ref="I97:CJ97"/>
    <mergeCell ref="CK97:CR97"/>
    <mergeCell ref="CS97:DU97"/>
    <mergeCell ref="DV97:EX97"/>
    <mergeCell ref="I94:CJ94"/>
    <mergeCell ref="CK94:CR94"/>
    <mergeCell ref="CS94:DU94"/>
    <mergeCell ref="DV94:EX94"/>
    <mergeCell ref="I95:CJ95"/>
    <mergeCell ref="CK95:CR95"/>
    <mergeCell ref="CS95:DU95"/>
    <mergeCell ref="DV95:EX95"/>
    <mergeCell ref="I88:CJ88"/>
    <mergeCell ref="CK88:CR88"/>
    <mergeCell ref="CS88:DU88"/>
    <mergeCell ref="DV88:EX88"/>
    <mergeCell ref="H92:EX92"/>
    <mergeCell ref="I93:CJ93"/>
    <mergeCell ref="CK93:CR93"/>
    <mergeCell ref="CS93:DU93"/>
    <mergeCell ref="DV93:EX93"/>
    <mergeCell ref="I86:CJ86"/>
    <mergeCell ref="CK86:CR86"/>
    <mergeCell ref="CS86:DU86"/>
    <mergeCell ref="DV86:EX86"/>
    <mergeCell ref="I87:CJ87"/>
    <mergeCell ref="CK87:CR87"/>
    <mergeCell ref="CS87:DU87"/>
    <mergeCell ref="DV87:EX87"/>
    <mergeCell ref="I83:CJ83"/>
    <mergeCell ref="CK83:CR84"/>
    <mergeCell ref="CS83:DU84"/>
    <mergeCell ref="DV83:EX84"/>
    <mergeCell ref="I84:CJ84"/>
    <mergeCell ref="I85:CJ85"/>
    <mergeCell ref="CK85:CR85"/>
    <mergeCell ref="CS85:DU85"/>
    <mergeCell ref="DV85:EX85"/>
    <mergeCell ref="H81:CJ81"/>
    <mergeCell ref="CK81:CR81"/>
    <mergeCell ref="CS81:DU81"/>
    <mergeCell ref="DV81:EX81"/>
    <mergeCell ref="I82:CJ82"/>
    <mergeCell ref="CK82:CR82"/>
    <mergeCell ref="CS82:DU82"/>
    <mergeCell ref="DV82:EX82"/>
    <mergeCell ref="ET69:FE69"/>
    <mergeCell ref="EF76:EJ76"/>
    <mergeCell ref="H78:EX78"/>
    <mergeCell ref="H80:CJ80"/>
    <mergeCell ref="CK80:CR80"/>
    <mergeCell ref="CS80:DU80"/>
    <mergeCell ref="DV80:EX80"/>
    <mergeCell ref="CJ69:CS69"/>
    <mergeCell ref="CT69:DE69"/>
    <mergeCell ref="DF69:DM69"/>
    <mergeCell ref="DN69:DY69"/>
    <mergeCell ref="DZ69:EK69"/>
    <mergeCell ref="EL69:ES69"/>
    <mergeCell ref="DN68:DY68"/>
    <mergeCell ref="DZ68:EK68"/>
    <mergeCell ref="EL68:ES68"/>
    <mergeCell ref="ET68:FE68"/>
    <mergeCell ref="B69:AK69"/>
    <mergeCell ref="AL69:AQ69"/>
    <mergeCell ref="AR69:BB69"/>
    <mergeCell ref="BC69:BL69"/>
    <mergeCell ref="BM69:BU69"/>
    <mergeCell ref="BV69:CI69"/>
    <mergeCell ref="ET67:FE67"/>
    <mergeCell ref="B68:AK68"/>
    <mergeCell ref="AL68:AQ68"/>
    <mergeCell ref="AR68:BB68"/>
    <mergeCell ref="BC68:BL68"/>
    <mergeCell ref="BM68:BU68"/>
    <mergeCell ref="BV68:CI68"/>
    <mergeCell ref="CJ68:CS68"/>
    <mergeCell ref="CT68:DE68"/>
    <mergeCell ref="DF68:DM68"/>
    <mergeCell ref="CJ67:CS67"/>
    <mergeCell ref="CT67:DE67"/>
    <mergeCell ref="DF67:DM67"/>
    <mergeCell ref="DN67:DY67"/>
    <mergeCell ref="DZ67:EK67"/>
    <mergeCell ref="EL67:ES67"/>
    <mergeCell ref="DN66:DY66"/>
    <mergeCell ref="DZ66:EK66"/>
    <mergeCell ref="EL66:ES66"/>
    <mergeCell ref="ET66:FE66"/>
    <mergeCell ref="B67:AK67"/>
    <mergeCell ref="AL67:AQ67"/>
    <mergeCell ref="AR67:BB67"/>
    <mergeCell ref="BC67:BL67"/>
    <mergeCell ref="BM67:BU67"/>
    <mergeCell ref="BV67:CI67"/>
    <mergeCell ref="ET65:FE65"/>
    <mergeCell ref="B66:AK66"/>
    <mergeCell ref="AL66:AQ66"/>
    <mergeCell ref="AR66:BB66"/>
    <mergeCell ref="BC66:BL66"/>
    <mergeCell ref="BM66:BU66"/>
    <mergeCell ref="BV66:CI66"/>
    <mergeCell ref="CJ66:CS66"/>
    <mergeCell ref="CT66:DE66"/>
    <mergeCell ref="DF66:DM66"/>
    <mergeCell ref="CJ65:CS65"/>
    <mergeCell ref="CT65:DE65"/>
    <mergeCell ref="DF65:DM65"/>
    <mergeCell ref="DN65:DY65"/>
    <mergeCell ref="DZ65:EK65"/>
    <mergeCell ref="EL65:ES65"/>
    <mergeCell ref="DN64:DY64"/>
    <mergeCell ref="DZ64:EK64"/>
    <mergeCell ref="EL64:ES64"/>
    <mergeCell ref="ET64:FE64"/>
    <mergeCell ref="B65:AK65"/>
    <mergeCell ref="AL65:AQ65"/>
    <mergeCell ref="AR65:BB65"/>
    <mergeCell ref="BC65:BL65"/>
    <mergeCell ref="BM65:BU65"/>
    <mergeCell ref="BV65:CI65"/>
    <mergeCell ref="ET63:FE63"/>
    <mergeCell ref="B64:AK64"/>
    <mergeCell ref="AL64:AQ64"/>
    <mergeCell ref="AR64:BB64"/>
    <mergeCell ref="BC64:BL64"/>
    <mergeCell ref="BM64:BU64"/>
    <mergeCell ref="BV64:CI64"/>
    <mergeCell ref="CJ64:CS64"/>
    <mergeCell ref="CT64:DE64"/>
    <mergeCell ref="DF64:DM64"/>
    <mergeCell ref="CJ63:CS63"/>
    <mergeCell ref="CT63:DE63"/>
    <mergeCell ref="DF63:DM63"/>
    <mergeCell ref="DN63:DY63"/>
    <mergeCell ref="DZ63:EK63"/>
    <mergeCell ref="EL63:ES63"/>
    <mergeCell ref="DN62:DY62"/>
    <mergeCell ref="DZ62:EK62"/>
    <mergeCell ref="EL62:ES62"/>
    <mergeCell ref="ET62:FE62"/>
    <mergeCell ref="B63:AK63"/>
    <mergeCell ref="AL63:AQ63"/>
    <mergeCell ref="AR63:BB63"/>
    <mergeCell ref="BC63:BL63"/>
    <mergeCell ref="BM63:BU63"/>
    <mergeCell ref="BV63:CI63"/>
    <mergeCell ref="ET61:FE61"/>
    <mergeCell ref="B62:AK62"/>
    <mergeCell ref="AL62:AQ62"/>
    <mergeCell ref="AR62:BB62"/>
    <mergeCell ref="BC62:BL62"/>
    <mergeCell ref="BM62:BU62"/>
    <mergeCell ref="BV62:CI62"/>
    <mergeCell ref="CJ62:CS62"/>
    <mergeCell ref="CT62:DE62"/>
    <mergeCell ref="DF62:DM62"/>
    <mergeCell ref="CJ61:CS61"/>
    <mergeCell ref="CT61:DE61"/>
    <mergeCell ref="DF61:DM61"/>
    <mergeCell ref="DN61:DY61"/>
    <mergeCell ref="DZ61:EK61"/>
    <mergeCell ref="EL61:ES61"/>
    <mergeCell ref="DN60:DY60"/>
    <mergeCell ref="DZ60:EK60"/>
    <mergeCell ref="EL60:ES60"/>
    <mergeCell ref="ET60:FE60"/>
    <mergeCell ref="B61:AK61"/>
    <mergeCell ref="AL61:AQ61"/>
    <mergeCell ref="AR61:BB61"/>
    <mergeCell ref="BC61:BL61"/>
    <mergeCell ref="BM61:BU61"/>
    <mergeCell ref="BV61:CI61"/>
    <mergeCell ref="ET59:FE59"/>
    <mergeCell ref="B60:AK60"/>
    <mergeCell ref="AL60:AQ60"/>
    <mergeCell ref="AR60:BB60"/>
    <mergeCell ref="BC60:BL60"/>
    <mergeCell ref="BM60:BU60"/>
    <mergeCell ref="BV60:CI60"/>
    <mergeCell ref="CJ60:CS60"/>
    <mergeCell ref="CT60:DE60"/>
    <mergeCell ref="DF60:DM60"/>
    <mergeCell ref="CJ59:CS59"/>
    <mergeCell ref="CT59:DE59"/>
    <mergeCell ref="DF59:DM59"/>
    <mergeCell ref="DN59:DY59"/>
    <mergeCell ref="DZ59:EK59"/>
    <mergeCell ref="EL59:ES59"/>
    <mergeCell ref="DN58:DY58"/>
    <mergeCell ref="DZ58:EK58"/>
    <mergeCell ref="EL58:ES58"/>
    <mergeCell ref="ET58:FE58"/>
    <mergeCell ref="A59:AK59"/>
    <mergeCell ref="AL59:AQ59"/>
    <mergeCell ref="AR59:BB59"/>
    <mergeCell ref="BC59:BL59"/>
    <mergeCell ref="BM59:BU59"/>
    <mergeCell ref="BV59:CI59"/>
    <mergeCell ref="AR57:BB58"/>
    <mergeCell ref="BC57:BL58"/>
    <mergeCell ref="BM57:CI57"/>
    <mergeCell ref="CJ57:CS58"/>
    <mergeCell ref="CT57:DY57"/>
    <mergeCell ref="DZ57:FE57"/>
    <mergeCell ref="BM58:BU58"/>
    <mergeCell ref="BV58:CI58"/>
    <mergeCell ref="CT58:DE58"/>
    <mergeCell ref="DF58:DM58"/>
    <mergeCell ref="CO50:CZ50"/>
    <mergeCell ref="DH50:DT50"/>
    <mergeCell ref="EB50:EQ50"/>
    <mergeCell ref="CP51:CT51"/>
    <mergeCell ref="B53:FD53"/>
    <mergeCell ref="A56:AK58"/>
    <mergeCell ref="AL56:AQ58"/>
    <mergeCell ref="AR56:BL56"/>
    <mergeCell ref="BM56:CS56"/>
    <mergeCell ref="CT56:FE56"/>
    <mergeCell ref="J48:CD48"/>
    <mergeCell ref="CE48:CL48"/>
    <mergeCell ref="CM48:DC48"/>
    <mergeCell ref="DD48:DW48"/>
    <mergeCell ref="DX48:EW48"/>
    <mergeCell ref="J49:CD49"/>
    <mergeCell ref="CE49:CL49"/>
    <mergeCell ref="CM49:DC49"/>
    <mergeCell ref="DD49:DW49"/>
    <mergeCell ref="DX49:EW49"/>
    <mergeCell ref="J46:CD46"/>
    <mergeCell ref="CE46:CL46"/>
    <mergeCell ref="CM46:DC46"/>
    <mergeCell ref="DD46:DW46"/>
    <mergeCell ref="DX46:EW46"/>
    <mergeCell ref="J47:CD47"/>
    <mergeCell ref="CE47:CL47"/>
    <mergeCell ref="CM47:DC47"/>
    <mergeCell ref="DD47:DW47"/>
    <mergeCell ref="DX47:EW47"/>
    <mergeCell ref="J44:CD44"/>
    <mergeCell ref="CE44:CL44"/>
    <mergeCell ref="CM44:DC44"/>
    <mergeCell ref="DD44:DW44"/>
    <mergeCell ref="DX44:EW44"/>
    <mergeCell ref="J45:CD45"/>
    <mergeCell ref="CE45:CL45"/>
    <mergeCell ref="CM45:DC45"/>
    <mergeCell ref="DD45:DW45"/>
    <mergeCell ref="DX45:EW45"/>
    <mergeCell ref="J42:CD42"/>
    <mergeCell ref="CE42:CL42"/>
    <mergeCell ref="CM42:DC42"/>
    <mergeCell ref="DD42:DW42"/>
    <mergeCell ref="DX42:EW42"/>
    <mergeCell ref="J43:CD43"/>
    <mergeCell ref="CE43:CL43"/>
    <mergeCell ref="CM43:DC43"/>
    <mergeCell ref="DD43:DW43"/>
    <mergeCell ref="DX43:EW43"/>
    <mergeCell ref="J40:CD40"/>
    <mergeCell ref="CE40:CL40"/>
    <mergeCell ref="CM40:DC40"/>
    <mergeCell ref="DD40:DW40"/>
    <mergeCell ref="DX40:EW40"/>
    <mergeCell ref="J41:CD41"/>
    <mergeCell ref="CE41:CL41"/>
    <mergeCell ref="CM41:DC41"/>
    <mergeCell ref="DD41:DW41"/>
    <mergeCell ref="DX41:EW41"/>
    <mergeCell ref="J38:CD38"/>
    <mergeCell ref="CE38:CL38"/>
    <mergeCell ref="CM38:DC38"/>
    <mergeCell ref="DD38:DW38"/>
    <mergeCell ref="DX38:EW38"/>
    <mergeCell ref="J39:CD39"/>
    <mergeCell ref="CE39:CL39"/>
    <mergeCell ref="CM39:DC39"/>
    <mergeCell ref="DD39:DW39"/>
    <mergeCell ref="DX39:EW39"/>
    <mergeCell ref="J36:CD36"/>
    <mergeCell ref="CE36:CL36"/>
    <mergeCell ref="CM36:DC36"/>
    <mergeCell ref="DD36:DW36"/>
    <mergeCell ref="DX36:EW36"/>
    <mergeCell ref="J37:CD37"/>
    <mergeCell ref="CE37:CL37"/>
    <mergeCell ref="CM37:DC37"/>
    <mergeCell ref="DD37:DW37"/>
    <mergeCell ref="DX37:EW37"/>
    <mergeCell ref="J34:CD34"/>
    <mergeCell ref="CE34:CL34"/>
    <mergeCell ref="CM34:DC34"/>
    <mergeCell ref="DD34:DW34"/>
    <mergeCell ref="DX34:EW34"/>
    <mergeCell ref="J35:CD35"/>
    <mergeCell ref="CE35:CL35"/>
    <mergeCell ref="CM35:DC35"/>
    <mergeCell ref="DD35:DW35"/>
    <mergeCell ref="DX35:EW35"/>
    <mergeCell ref="J32:CD32"/>
    <mergeCell ref="CE32:CL32"/>
    <mergeCell ref="CM32:DC32"/>
    <mergeCell ref="DD32:DW32"/>
    <mergeCell ref="DX32:EW32"/>
    <mergeCell ref="J33:CD33"/>
    <mergeCell ref="CE33:CL33"/>
    <mergeCell ref="CM33:DC33"/>
    <mergeCell ref="DD33:DW33"/>
    <mergeCell ref="DX33:EW33"/>
    <mergeCell ref="I30:CD30"/>
    <mergeCell ref="CE30:CL30"/>
    <mergeCell ref="CM30:DC30"/>
    <mergeCell ref="DD30:DW30"/>
    <mergeCell ref="DX30:EW30"/>
    <mergeCell ref="J31:CD31"/>
    <mergeCell ref="CE31:CL31"/>
    <mergeCell ref="CM31:DC31"/>
    <mergeCell ref="DD31:DW31"/>
    <mergeCell ref="DX31:EW31"/>
    <mergeCell ref="AU20:AY20"/>
    <mergeCell ref="AT21:AX21"/>
    <mergeCell ref="DA23:DE23"/>
    <mergeCell ref="I25:EW25"/>
    <mergeCell ref="I28:CD29"/>
    <mergeCell ref="CE28:CL29"/>
    <mergeCell ref="CM28:DC29"/>
    <mergeCell ref="DD28:EW28"/>
    <mergeCell ref="DD29:DW29"/>
    <mergeCell ref="DX29:EW29"/>
    <mergeCell ref="G16:BQ16"/>
    <mergeCell ref="BR16:BZ16"/>
    <mergeCell ref="CA16:CZ16"/>
    <mergeCell ref="DA16:DZ16"/>
    <mergeCell ref="EA16:EZ16"/>
    <mergeCell ref="G17:BQ17"/>
    <mergeCell ref="BR17:BZ17"/>
    <mergeCell ref="CA17:CZ17"/>
    <mergeCell ref="DA17:DZ17"/>
    <mergeCell ref="EA17:EZ17"/>
    <mergeCell ref="G14:BQ14"/>
    <mergeCell ref="BR14:BZ14"/>
    <mergeCell ref="CA14:CZ14"/>
    <mergeCell ref="DA14:DZ14"/>
    <mergeCell ref="EA14:EZ14"/>
    <mergeCell ref="G15:BQ15"/>
    <mergeCell ref="BR15:BZ15"/>
    <mergeCell ref="CA15:CZ15"/>
    <mergeCell ref="DA15:DZ15"/>
    <mergeCell ref="EA15:EZ15"/>
    <mergeCell ref="G12:BQ12"/>
    <mergeCell ref="BR12:BZ12"/>
    <mergeCell ref="CA12:CZ12"/>
    <mergeCell ref="DA12:DZ12"/>
    <mergeCell ref="EA12:EZ12"/>
    <mergeCell ref="G13:BQ13"/>
    <mergeCell ref="BR13:BZ13"/>
    <mergeCell ref="CA13:CZ13"/>
    <mergeCell ref="DA13:DZ13"/>
    <mergeCell ref="EA13:EZ13"/>
    <mergeCell ref="G10:BQ10"/>
    <mergeCell ref="BR10:BZ10"/>
    <mergeCell ref="CA10:CZ10"/>
    <mergeCell ref="DA10:DZ10"/>
    <mergeCell ref="EA10:EZ10"/>
    <mergeCell ref="G11:BQ11"/>
    <mergeCell ref="BR11:BZ11"/>
    <mergeCell ref="CA11:CZ11"/>
    <mergeCell ref="DA11:DZ11"/>
    <mergeCell ref="EA11:EZ11"/>
    <mergeCell ref="F8:BQ8"/>
    <mergeCell ref="BR8:BZ8"/>
    <mergeCell ref="CA8:CZ8"/>
    <mergeCell ref="DA8:DZ8"/>
    <mergeCell ref="EA8:EZ8"/>
    <mergeCell ref="G9:BQ9"/>
    <mergeCell ref="BR9:BZ9"/>
    <mergeCell ref="CA9:CZ9"/>
    <mergeCell ref="DA9:DZ9"/>
    <mergeCell ref="EA9:EZ9"/>
    <mergeCell ref="F1:EZ1"/>
    <mergeCell ref="F3:EZ3"/>
    <mergeCell ref="F6:BQ7"/>
    <mergeCell ref="BR6:BZ7"/>
    <mergeCell ref="CA6:CZ7"/>
    <mergeCell ref="DA6:EZ6"/>
    <mergeCell ref="DA7:DZ7"/>
    <mergeCell ref="EA7:EZ7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24" max="160" man="1"/>
    <brk id="52" max="160" man="1"/>
    <brk id="77" max="1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ван</vt:lpstr>
      <vt:lpstr>Аркуш1</vt:lpstr>
      <vt:lpstr>ван!Область_печати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2025-03-21T10:56:25Z</dcterms:modified>
</cp:coreProperties>
</file>