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085" firstSheet="1" activeTab="1"/>
  </bookViews>
  <sheets>
    <sheet name="6 день" sheetId="8" r:id="rId1"/>
    <sheet name="6 день старш" sheetId="18" r:id="rId2"/>
    <sheet name="7 день" sheetId="9" r:id="rId3"/>
    <sheet name="7 день старш" sheetId="19" r:id="rId4"/>
    <sheet name="8 день" sheetId="10" r:id="rId5"/>
    <sheet name="8 день старш" sheetId="20" r:id="rId6"/>
    <sheet name="9 день" sheetId="11" r:id="rId7"/>
    <sheet name="9 день старш" sheetId="21" r:id="rId8"/>
    <sheet name="10 день" sheetId="12" r:id="rId9"/>
    <sheet name="10 день стар" sheetId="22" r:id="rId10"/>
  </sheets>
  <calcPr calcId="162913" refMode="R1C1"/>
</workbook>
</file>

<file path=xl/calcChain.xml><?xml version="1.0" encoding="utf-8"?>
<calcChain xmlns="http://schemas.openxmlformats.org/spreadsheetml/2006/main">
  <c r="D23" i="19" l="1"/>
  <c r="E23" i="19"/>
  <c r="F23" i="19"/>
  <c r="C23" i="19"/>
  <c r="D33" i="22" l="1"/>
  <c r="E33" i="22"/>
  <c r="F33" i="22"/>
  <c r="C33" i="22"/>
  <c r="D23" i="22"/>
  <c r="E23" i="22"/>
  <c r="F23" i="22"/>
  <c r="C23" i="22"/>
  <c r="D34" i="12"/>
  <c r="E34" i="12"/>
  <c r="F34" i="12"/>
  <c r="F36" i="12" s="1"/>
  <c r="C34" i="12"/>
  <c r="D23" i="12"/>
  <c r="E23" i="12"/>
  <c r="F23" i="12"/>
  <c r="C23" i="12"/>
  <c r="C34" i="21"/>
  <c r="C24" i="21"/>
  <c r="D34" i="21"/>
  <c r="E34" i="21"/>
  <c r="F34" i="21"/>
  <c r="D33" i="11"/>
  <c r="E33" i="11"/>
  <c r="F33" i="11"/>
  <c r="C33" i="11"/>
  <c r="D23" i="11"/>
  <c r="D36" i="11" s="1"/>
  <c r="E23" i="11"/>
  <c r="E36" i="11" s="1"/>
  <c r="F23" i="11"/>
  <c r="F36" i="11" s="1"/>
  <c r="C23" i="11"/>
  <c r="C36" i="11" s="1"/>
  <c r="D34" i="10"/>
  <c r="E34" i="10"/>
  <c r="F34" i="10"/>
  <c r="C34" i="10"/>
  <c r="C23" i="20"/>
  <c r="C34" i="20"/>
  <c r="D34" i="20"/>
  <c r="E34" i="20"/>
  <c r="F34" i="20"/>
  <c r="D23" i="20"/>
  <c r="E23" i="20"/>
  <c r="F23" i="20"/>
  <c r="D23" i="10"/>
  <c r="D36" i="10" s="1"/>
  <c r="E23" i="10"/>
  <c r="E36" i="10" s="1"/>
  <c r="F23" i="10"/>
  <c r="F36" i="10" s="1"/>
  <c r="C23" i="10"/>
  <c r="C36" i="10" s="1"/>
  <c r="D33" i="19"/>
  <c r="E33" i="19"/>
  <c r="F33" i="19"/>
  <c r="C33" i="19"/>
  <c r="D34" i="9"/>
  <c r="E34" i="9"/>
  <c r="F34" i="9"/>
  <c r="C34" i="9"/>
  <c r="D24" i="9"/>
  <c r="D36" i="9" s="1"/>
  <c r="E24" i="9"/>
  <c r="E36" i="9" s="1"/>
  <c r="F24" i="9"/>
  <c r="F36" i="9" s="1"/>
  <c r="C24" i="9"/>
  <c r="C36" i="9" s="1"/>
  <c r="E36" i="12" l="1"/>
  <c r="D36" i="12"/>
  <c r="C36" i="12"/>
  <c r="C37" i="21"/>
  <c r="G34" i="8" l="1"/>
  <c r="D34" i="8"/>
  <c r="E34" i="8"/>
  <c r="F34" i="8"/>
  <c r="C34" i="8"/>
  <c r="F34" i="18"/>
  <c r="D34" i="18"/>
  <c r="E34" i="18"/>
  <c r="C34" i="18"/>
  <c r="D24" i="8"/>
  <c r="D36" i="8" s="1"/>
  <c r="E24" i="8"/>
  <c r="E36" i="8" s="1"/>
  <c r="F24" i="8"/>
  <c r="F36" i="8" s="1"/>
  <c r="C24" i="8"/>
  <c r="C36" i="8" s="1"/>
  <c r="C35" i="22" l="1"/>
  <c r="D35" i="22"/>
  <c r="E24" i="21"/>
  <c r="E37" i="21" s="1"/>
  <c r="F24" i="21"/>
  <c r="D24" i="21"/>
  <c r="D37" i="21" s="1"/>
  <c r="C36" i="20"/>
  <c r="D36" i="20"/>
  <c r="E36" i="20"/>
  <c r="F36" i="20"/>
  <c r="D35" i="19"/>
  <c r="E35" i="19"/>
  <c r="F35" i="19"/>
  <c r="C35" i="19"/>
  <c r="D24" i="18"/>
  <c r="D36" i="18" s="1"/>
  <c r="E24" i="18"/>
  <c r="E36" i="18" s="1"/>
  <c r="F24" i="18"/>
  <c r="F36" i="18" s="1"/>
  <c r="C24" i="18"/>
  <c r="C36" i="18" s="1"/>
  <c r="E35" i="22" l="1"/>
  <c r="F37" i="21"/>
  <c r="F35" i="22"/>
  <c r="G35" i="22" s="1"/>
</calcChain>
</file>

<file path=xl/sharedStrings.xml><?xml version="1.0" encoding="utf-8"?>
<sst xmlns="http://schemas.openxmlformats.org/spreadsheetml/2006/main" count="277" uniqueCount="68">
  <si>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</si>
  <si>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</si>
  <si>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</si>
  <si>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</si>
  <si>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</si>
  <si>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</si>
  <si>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</si>
  <si>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Картофельное пюре</t>
  </si>
  <si>
    <t>Хлеб ржа-но пшен.витамин.</t>
  </si>
  <si>
    <t>Свекла отварная</t>
  </si>
  <si>
    <t>Гуляш из говядины</t>
  </si>
  <si>
    <t>25/25</t>
  </si>
  <si>
    <t>Чай с сахаром</t>
  </si>
  <si>
    <t>Тефтели из говядины</t>
  </si>
  <si>
    <t xml:space="preserve">Напиток из плодов </t>
  </si>
  <si>
    <t>Напиток из плодов</t>
  </si>
  <si>
    <t>Макаронные изделия отварные</t>
  </si>
  <si>
    <t>Плов из птицы</t>
  </si>
  <si>
    <t>Котлеты куриные с соусом</t>
  </si>
  <si>
    <t>Рожки отварные</t>
  </si>
  <si>
    <t>Йогурт</t>
  </si>
  <si>
    <t>Чай  с сахаром</t>
  </si>
  <si>
    <t>Каша  "Дружба"</t>
  </si>
  <si>
    <t>Суп картоф. с пшенной крупой</t>
  </si>
  <si>
    <t>Каша гречневая рассыпчатая</t>
  </si>
  <si>
    <t>Рассольник ленинградский</t>
  </si>
  <si>
    <t>Фрикадельки из птицы в томат.соусе</t>
  </si>
  <si>
    <t>Макароны, запеченные с сыром</t>
  </si>
  <si>
    <t>Чай с лимоном</t>
  </si>
  <si>
    <t>Огурец свежий/соленый (термообработка)</t>
  </si>
  <si>
    <t>Суп картофельный с бобовыми</t>
  </si>
  <si>
    <t>Итого  ОВЗ 1-4 кл- 121,66</t>
  </si>
  <si>
    <t xml:space="preserve">Завтрак до 12 ч  </t>
  </si>
  <si>
    <t>категория ОВЗ , (1-4 кл)</t>
  </si>
  <si>
    <t xml:space="preserve">Завтрак до 12ч </t>
  </si>
  <si>
    <t>50/25</t>
  </si>
  <si>
    <t>итого завтрак 59,76</t>
  </si>
  <si>
    <t>итого завтрак 67,21</t>
  </si>
  <si>
    <t>категория ОВЗ ,5-11 кл</t>
  </si>
  <si>
    <t>Итого  ОВЗ 5-11 кл- 141,36</t>
  </si>
  <si>
    <t xml:space="preserve">Меню                                                2022г </t>
  </si>
  <si>
    <t>Директор МБОУ СОШ</t>
  </si>
  <si>
    <t>Хлеб ржано-пшеничный витаминный</t>
  </si>
  <si>
    <t>Хлеб пшеничный</t>
  </si>
  <si>
    <t xml:space="preserve"> Обед  ОВЗ </t>
  </si>
  <si>
    <t>кДж</t>
  </si>
  <si>
    <t>обед ОВЗ</t>
  </si>
  <si>
    <t>Кисель витаминизированный</t>
  </si>
  <si>
    <t>Щи из свежей капусты со сметаной</t>
  </si>
  <si>
    <t>Печенье сахарное</t>
  </si>
  <si>
    <t>Суп лапша домашняя с картофелем</t>
  </si>
  <si>
    <t>Суп лапша домашняя скартофелем</t>
  </si>
  <si>
    <t>Биточки  рыбные с соусом</t>
  </si>
  <si>
    <t>Котлета  мясная с соусом</t>
  </si>
  <si>
    <t>Маринад овощной</t>
  </si>
  <si>
    <t xml:space="preserve">Булочка </t>
  </si>
  <si>
    <t>Салат из свеклы</t>
  </si>
  <si>
    <t>50/30</t>
  </si>
  <si>
    <t>Гороховое пюре</t>
  </si>
  <si>
    <t>Фрукт(яблоко)</t>
  </si>
  <si>
    <t>Огурец соленый/свежий</t>
  </si>
  <si>
    <t>50/40</t>
  </si>
  <si>
    <t>50/50</t>
  </si>
  <si>
    <t>Кофейный напиток</t>
  </si>
  <si>
    <t>Хлеб пшен.витамин.</t>
  </si>
  <si>
    <t>Каша пшеничная рассыпчатая</t>
  </si>
  <si>
    <t xml:space="preserve">Кофейный напиток </t>
  </si>
  <si>
    <t>с.Васильевка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</si>
</sst>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04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1" xfId="0" applyFont="1" applyBorder="1" applyAlignment="1">
      <alignment horizontal="center"/>
    </xf>
    <xf numFmtId="0" fontId="0" fillId="0" borderId="1" xfId="0" applyFont="1" applyBorder="1"/>
    <xf numFmtId="0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2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10" fillId="0" borderId="1" xfId="0" applyFont="1" applyBorder="1"/>
    <xf numFmtId="0" fontId="7" fillId="0" borderId="3" xfId="1" applyFont="1" applyBorder="1" applyAlignment="1">
      <alignment horizontal="left"/>
    </xf>
    <xf numFmtId="0" fontId="7" fillId="0" borderId="1" xfId="0" applyFont="1" applyBorder="1"/>
    <xf numFmtId="0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7" fillId="0" borderId="3" xfId="1" applyNumberFormat="1" applyFont="1" applyBorder="1" applyAlignment="1">
      <alignment horizontal="left"/>
    </xf>
    <xf numFmtId="0" fontId="7" fillId="0" borderId="2" xfId="1" applyFont="1" applyBorder="1" applyAlignment="1"/>
    <xf numFmtId="0" fontId="0" fillId="0" borderId="1" xfId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4" fillId="0" borderId="3" xfId="1" applyNumberFormat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9" fillId="0" borderId="1" xfId="1" applyNumberFormat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4" fillId="0" borderId="1" xfId="1" applyNumberFormat="1" applyFont="1" applyBorder="1" applyAlignment="1">
      <alignment horizontal="left"/>
    </xf>
    <xf numFmtId="0" fontId="5" fillId="0" borderId="8" xfId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0" fontId="5" fillId="0" borderId="8" xfId="1" applyFont="1" applyBorder="1"/>
    <xf numFmtId="0" fontId="7" fillId="0" borderId="8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3" fillId="0" borderId="1" xfId="1" applyFont="1" applyBorder="1"/>
    <xf numFmtId="0" fontId="12" fillId="0" borderId="1" xfId="0" applyFont="1" applyBorder="1" applyAlignment="1">
      <alignment horizontal="center"/>
    </xf>
    <xf numFmtId="0" fontId="2" fillId="0" borderId="1" xfId="1" applyFont="1" applyBorder="1"/>
    <xf numFmtId="49" fontId="2" fillId="0" borderId="1" xfId="1" applyNumberFormat="1" applyFont="1" applyBorder="1" applyAlignment="1">
      <alignment horizontal="left"/>
    </xf>
    <xf numFmtId="0" fontId="2" fillId="0" borderId="1" xfId="0" applyFont="1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1" applyFont="1" applyBorder="1"/>
    <xf numFmtId="0" fontId="0" fillId="0" borderId="5" xfId="1" applyFont="1" applyBorder="1"/>
    <xf numFmtId="0" fontId="0" fillId="0" borderId="6" xfId="1" applyFont="1" applyBorder="1"/>
    <xf numFmtId="0" fontId="0" fillId="0" borderId="1" xfId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9" fillId="0" borderId="2" xfId="1" applyFont="1" applyBorder="1" applyAlignment="1">
      <alignment horizontal="center"/>
    </xf>
    <xf numFmtId="0" fontId="0" fillId="0" borderId="2" xfId="0" applyBorder="1"/>
    <xf numFmtId="0" fontId="0" fillId="0" borderId="2" xfId="0" applyFont="1" applyBorder="1"/>
    <xf numFmtId="0" fontId="0" fillId="0" borderId="2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5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8" xfId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49" fontId="2" fillId="0" borderId="3" xfId="1" applyNumberFormat="1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2" fillId="0" borderId="3" xfId="1" applyNumberFormat="1" applyFont="1" applyBorder="1" applyAlignment="1">
      <alignment horizontal="left"/>
    </xf>
    <xf numFmtId="0" fontId="6" fillId="0" borderId="9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1" fillId="0" borderId="8" xfId="1" applyFont="1" applyBorder="1"/>
    <xf numFmtId="0" fontId="1" fillId="0" borderId="1" xfId="1" applyFont="1" applyBorder="1"/>
    <xf numFmtId="0" fontId="1" fillId="0" borderId="1" xfId="1" applyNumberFormat="1" applyFont="1" applyBorder="1" applyAlignment="1">
      <alignment horizontal="left"/>
    </xf>
    <xf numFmtId="49" fontId="0" fillId="0" borderId="1" xfId="1" applyNumberFormat="1" applyFont="1" applyBorder="1" applyAlignment="1">
      <alignment horizontal="left"/>
    </xf>
    <xf numFmtId="0" fontId="1" fillId="0" borderId="1" xfId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0" fontId="1" fillId="0" borderId="1" xfId="0" applyFont="1" applyBorder="1"/>
    <xf numFmtId="49" fontId="1" fillId="0" borderId="1" xfId="1" applyNumberFormat="1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F894C74-EE24-456F-86B0-31C898E2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EDBFB94-A1F9-4716-A7D8-FE38C95B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39EA676-8C30-482C-A0FD-A4300423A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DDE9808D-B420-4C2D-9BA1-70ABA575D7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1530229</xdr:colOff>
      <xdr:row>11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838A8EA-9A12-4BA2-9422-CF21636C8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0109"/>
          <a:ext cx="1530229" cy="112647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A0ECB95-A192-4517-B1CF-F47677E34D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241DA21-B008-4E42-9578-B720798526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DBA768A-6488-4B9A-9ABB-3B2269EAB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F807BB6-91CA-4614-A239-ECF948868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92544D4-471F-4404-B6CD-9E7873FDB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XFD39"/>
  <sheetViews>
    <sheetView topLeftCell="A12" zoomScale="110" zoomScaleNormal="110" workbookViewId="0">
      <selection activeCell="B18" sqref="B18:B21"/>
    </sheetView>
  </sheetViews>
  <sheetFormatPr defaultRowHeight="15" x14ac:dyDescent="0.25"/>
  <cols>
    <col min="1" max="1" width="41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6384" x14ac:dyDescent="0.25">
      <c r="A17" s="41" t="s">
        <v>34</v>
      </c>
      <c r="B17" s="1"/>
      <c r="C17" s="1"/>
      <c r="D17" s="1"/>
      <c r="E17" s="1"/>
      <c r="F17" s="1"/>
      <c r="G17" s="1"/>
    </row>
    <row r="18" spans="1:16384" x14ac:dyDescent="0.25">
      <c r="A18" s="12" t="s">
        <v>22</v>
      </c>
      <c r="B18" s="13">
        <v>200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6384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6384" x14ac:dyDescent="0.25">
      <c r="A20" s="1" t="s">
        <v>43</v>
      </c>
      <c r="B20" s="13">
        <v>40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6384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6384" x14ac:dyDescent="0.25">
      <c r="A22" s="37"/>
      <c r="B22" s="35"/>
      <c r="C22" s="55"/>
      <c r="D22" s="55"/>
      <c r="E22" s="55"/>
      <c r="F22" s="55"/>
      <c r="G22" s="46"/>
      <c r="H22" s="2"/>
      <c r="I22" s="2"/>
      <c r="J22" s="2"/>
      <c r="K22" s="2"/>
      <c r="L22" s="2"/>
      <c r="M22" s="2"/>
    </row>
    <row r="23" spans="1:16384" x14ac:dyDescent="0.25">
      <c r="A23" s="37"/>
      <c r="B23" s="35"/>
      <c r="C23" s="55"/>
      <c r="D23" s="55"/>
      <c r="E23" s="55"/>
      <c r="F23" s="55"/>
      <c r="G23" s="46"/>
      <c r="H23" s="2"/>
      <c r="I23" s="2"/>
      <c r="J23" s="2"/>
      <c r="K23" s="2"/>
      <c r="L23" s="2"/>
      <c r="M23" s="2"/>
    </row>
    <row r="24" spans="1:16384" x14ac:dyDescent="0.25">
      <c r="A24" s="27" t="s">
        <v>36</v>
      </c>
      <c r="B24" s="35"/>
      <c r="C24" s="55">
        <f>SUM(C18:C23)</f>
        <v>9.9499999999999993</v>
      </c>
      <c r="D24" s="55">
        <f t="shared" ref="D24:F24" si="0">SUM(D18:D23)</f>
        <v>9.3500000000000014</v>
      </c>
      <c r="E24" s="55">
        <f t="shared" si="0"/>
        <v>63.199999999999996</v>
      </c>
      <c r="F24" s="55">
        <f t="shared" si="0"/>
        <v>401</v>
      </c>
      <c r="G24" s="55">
        <v>1938</v>
      </c>
      <c r="H24" s="2"/>
      <c r="I24" s="2"/>
      <c r="J24" s="2"/>
      <c r="K24" s="2"/>
      <c r="L24" s="2"/>
      <c r="M24" s="2"/>
    </row>
    <row r="25" spans="1:16384" x14ac:dyDescent="0.25">
      <c r="A25" s="28"/>
      <c r="B25" s="1"/>
      <c r="C25" s="46"/>
      <c r="D25" s="46"/>
      <c r="E25" s="46"/>
      <c r="F25" s="46"/>
      <c r="G25" s="4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  <c r="WVV25" s="2"/>
      <c r="WVW25" s="2"/>
      <c r="WVX25" s="2"/>
      <c r="WVY25" s="2"/>
      <c r="WVZ25" s="2"/>
      <c r="WWA25" s="2"/>
      <c r="WWB25" s="2"/>
      <c r="WWC25" s="2"/>
      <c r="WWD25" s="2"/>
      <c r="WWE25" s="2"/>
      <c r="WWF25" s="2"/>
      <c r="WWG25" s="2"/>
      <c r="WWH25" s="2"/>
      <c r="WWI25" s="2"/>
      <c r="WWJ25" s="2"/>
      <c r="WWK25" s="2"/>
      <c r="WWL25" s="2"/>
      <c r="WWM25" s="2"/>
      <c r="WWN25" s="2"/>
      <c r="WWO25" s="2"/>
      <c r="WWP25" s="2"/>
      <c r="WWQ25" s="2"/>
      <c r="WWR25" s="2"/>
      <c r="WWS25" s="2"/>
      <c r="WWT25" s="2"/>
      <c r="WWU25" s="2"/>
      <c r="WWV25" s="2"/>
      <c r="WWW25" s="2"/>
      <c r="WWX25" s="2"/>
      <c r="WWY25" s="2"/>
      <c r="WWZ25" s="2"/>
      <c r="WXA25" s="2"/>
      <c r="WXB25" s="2"/>
      <c r="WXC25" s="2"/>
      <c r="WXD25" s="2"/>
      <c r="WXE25" s="2"/>
      <c r="WXF25" s="2"/>
      <c r="WXG25" s="2"/>
      <c r="WXH25" s="2"/>
      <c r="WXI25" s="2"/>
      <c r="WXJ25" s="2"/>
      <c r="WXK25" s="2"/>
      <c r="WXL25" s="2"/>
      <c r="WXM25" s="2"/>
      <c r="WXN25" s="2"/>
      <c r="WXO25" s="2"/>
      <c r="WXP25" s="2"/>
      <c r="WXQ25" s="2"/>
      <c r="WXR25" s="2"/>
      <c r="WXS25" s="2"/>
      <c r="WXT25" s="2"/>
      <c r="WXU25" s="2"/>
      <c r="WXV25" s="2"/>
      <c r="WXW25" s="2"/>
      <c r="WXX25" s="2"/>
      <c r="WXY25" s="2"/>
      <c r="WXZ25" s="2"/>
      <c r="WYA25" s="2"/>
      <c r="WYB25" s="2"/>
      <c r="WYC25" s="2"/>
      <c r="WYD25" s="2"/>
      <c r="WYE25" s="2"/>
      <c r="WYF25" s="2"/>
      <c r="WYG25" s="2"/>
      <c r="WYH25" s="2"/>
      <c r="WYI25" s="2"/>
      <c r="WYJ25" s="2"/>
      <c r="WYK25" s="2"/>
      <c r="WYL25" s="2"/>
      <c r="WYM25" s="2"/>
      <c r="WYN25" s="2"/>
      <c r="WYO25" s="2"/>
      <c r="WYP25" s="2"/>
      <c r="WYQ25" s="2"/>
      <c r="WYR25" s="2"/>
      <c r="WYS25" s="2"/>
      <c r="WYT25" s="2"/>
      <c r="WYU25" s="2"/>
      <c r="WYV25" s="2"/>
      <c r="WYW25" s="2"/>
      <c r="WYX25" s="2"/>
      <c r="WYY25" s="2"/>
      <c r="WYZ25" s="2"/>
      <c r="WZA25" s="2"/>
      <c r="WZB25" s="2"/>
      <c r="WZC25" s="2"/>
      <c r="WZD25" s="2"/>
      <c r="WZE25" s="2"/>
      <c r="WZF25" s="2"/>
      <c r="WZG25" s="2"/>
      <c r="WZH25" s="2"/>
      <c r="WZI25" s="2"/>
      <c r="WZJ25" s="2"/>
      <c r="WZK25" s="2"/>
      <c r="WZL25" s="2"/>
      <c r="WZM25" s="2"/>
      <c r="WZN25" s="2"/>
      <c r="WZO25" s="2"/>
      <c r="WZP25" s="2"/>
      <c r="WZQ25" s="2"/>
      <c r="WZR25" s="2"/>
      <c r="WZS25" s="2"/>
      <c r="WZT25" s="2"/>
      <c r="WZU25" s="2"/>
      <c r="WZV25" s="2"/>
      <c r="WZW25" s="2"/>
      <c r="WZX25" s="2"/>
      <c r="WZY25" s="2"/>
      <c r="WZZ25" s="2"/>
      <c r="XAA25" s="2"/>
      <c r="XAB25" s="2"/>
      <c r="XAC25" s="2"/>
      <c r="XAD25" s="2"/>
      <c r="XAE25" s="2"/>
      <c r="XAF25" s="2"/>
      <c r="XAG25" s="2"/>
      <c r="XAH25" s="2"/>
      <c r="XAI25" s="2"/>
      <c r="XAJ25" s="2"/>
      <c r="XAK25" s="2"/>
      <c r="XAL25" s="2"/>
      <c r="XAM25" s="2"/>
      <c r="XAN25" s="2"/>
      <c r="XAO25" s="2"/>
      <c r="XAP25" s="2"/>
      <c r="XAQ25" s="2"/>
      <c r="XAR25" s="2"/>
      <c r="XAS25" s="2"/>
      <c r="XAT25" s="2"/>
      <c r="XAU25" s="2"/>
      <c r="XAV25" s="2"/>
      <c r="XAW25" s="2"/>
      <c r="XAX25" s="2"/>
      <c r="XAY25" s="2"/>
      <c r="XAZ25" s="2"/>
      <c r="XBA25" s="2"/>
      <c r="XBB25" s="2"/>
      <c r="XBC25" s="2"/>
      <c r="XBD25" s="2"/>
      <c r="XBE25" s="2"/>
      <c r="XBF25" s="2"/>
      <c r="XBG25" s="2"/>
      <c r="XBH25" s="2"/>
      <c r="XBI25" s="2"/>
      <c r="XBJ25" s="2"/>
      <c r="XBK25" s="2"/>
      <c r="XBL25" s="2"/>
      <c r="XBM25" s="2"/>
      <c r="XBN25" s="2"/>
      <c r="XBO25" s="2"/>
      <c r="XBP25" s="2"/>
      <c r="XBQ25" s="2"/>
      <c r="XBR25" s="2"/>
      <c r="XBS25" s="2"/>
      <c r="XBT25" s="2"/>
      <c r="XBU25" s="2"/>
      <c r="XBV25" s="2"/>
      <c r="XBW25" s="2"/>
      <c r="XBX25" s="2"/>
      <c r="XBY25" s="2"/>
      <c r="XBZ25" s="2"/>
      <c r="XCA25" s="2"/>
      <c r="XCB25" s="2"/>
      <c r="XCC25" s="2"/>
      <c r="XCD25" s="2"/>
      <c r="XCE25" s="2"/>
      <c r="XCF25" s="2"/>
      <c r="XCG25" s="2"/>
      <c r="XCH25" s="2"/>
      <c r="XCI25" s="2"/>
      <c r="XCJ25" s="2"/>
      <c r="XCK25" s="2"/>
      <c r="XCL25" s="2"/>
      <c r="XCM25" s="2"/>
      <c r="XCN25" s="2"/>
      <c r="XCO25" s="2"/>
      <c r="XCP25" s="2"/>
      <c r="XCQ25" s="2"/>
      <c r="XCR25" s="2"/>
      <c r="XCS25" s="2"/>
      <c r="XCT25" s="2"/>
      <c r="XCU25" s="2"/>
      <c r="XCV25" s="2"/>
      <c r="XCW25" s="2"/>
      <c r="XCX25" s="2"/>
      <c r="XCY25" s="2"/>
      <c r="XCZ25" s="2"/>
      <c r="XDA25" s="2"/>
      <c r="XDB25" s="2"/>
      <c r="XDC25" s="2"/>
      <c r="XDD25" s="2"/>
      <c r="XDE25" s="2"/>
      <c r="XDF25" s="2"/>
      <c r="XDG25" s="2"/>
      <c r="XDH25" s="2"/>
      <c r="XDI25" s="2"/>
      <c r="XDJ25" s="2"/>
      <c r="XDK25" s="2"/>
      <c r="XDL25" s="2"/>
      <c r="XDM25" s="2"/>
      <c r="XDN25" s="2"/>
      <c r="XDO25" s="2"/>
      <c r="XDP25" s="2"/>
      <c r="XDQ25" s="2"/>
      <c r="XDR25" s="2"/>
      <c r="XDS25" s="2"/>
      <c r="XDT25" s="2"/>
      <c r="XDU25" s="2"/>
      <c r="XDV25" s="2"/>
      <c r="XDW25" s="2"/>
      <c r="XDX25" s="2"/>
      <c r="XDY25" s="2"/>
      <c r="XDZ25" s="2"/>
      <c r="XEA25" s="2"/>
      <c r="XEB25" s="2"/>
      <c r="XEC25" s="2"/>
      <c r="XED25" s="2"/>
      <c r="XEE25" s="2"/>
      <c r="XEF25" s="2"/>
      <c r="XEG25" s="2"/>
      <c r="XEH25" s="2"/>
      <c r="XEI25" s="2"/>
      <c r="XEJ25" s="2"/>
      <c r="XEK25" s="2"/>
      <c r="XEL25" s="2"/>
      <c r="XEM25" s="2"/>
      <c r="XEN25" s="2"/>
      <c r="XEO25" s="2"/>
      <c r="XEP25" s="2"/>
      <c r="XEQ25" s="2"/>
      <c r="XER25" s="2"/>
      <c r="XES25" s="2"/>
      <c r="XET25" s="2"/>
      <c r="XEU25" s="2"/>
      <c r="XEV25" s="2"/>
      <c r="XEW25" s="2"/>
      <c r="XEX25" s="2"/>
      <c r="XEY25" s="2"/>
      <c r="XEZ25" s="2"/>
      <c r="XFA25" s="2"/>
      <c r="XFB25" s="2"/>
      <c r="XFC25" s="2"/>
      <c r="XFD25" s="2"/>
    </row>
    <row r="26" spans="1:16384" x14ac:dyDescent="0.25">
      <c r="A26" s="41" t="s">
        <v>46</v>
      </c>
      <c r="B26" s="5"/>
      <c r="C26" s="46"/>
      <c r="D26" s="46"/>
      <c r="E26" s="46"/>
      <c r="F26" s="46"/>
      <c r="G26" s="46"/>
    </row>
    <row r="27" spans="1:16384" x14ac:dyDescent="0.25">
      <c r="A27" s="97" t="s">
        <v>56</v>
      </c>
      <c r="B27" s="13">
        <v>40</v>
      </c>
      <c r="C27" s="47">
        <v>0.4</v>
      </c>
      <c r="D27" s="47">
        <v>1.8</v>
      </c>
      <c r="E27" s="47">
        <v>5.8</v>
      </c>
      <c r="F27" s="47">
        <v>40</v>
      </c>
      <c r="G27" s="46">
        <v>167</v>
      </c>
    </row>
    <row r="28" spans="1:16384" x14ac:dyDescent="0.25">
      <c r="A28" s="12" t="s">
        <v>23</v>
      </c>
      <c r="B28" s="19">
        <v>200</v>
      </c>
      <c r="C28" s="47">
        <v>1.73</v>
      </c>
      <c r="D28" s="47">
        <v>10.67</v>
      </c>
      <c r="E28" s="47">
        <v>25.33</v>
      </c>
      <c r="F28" s="47">
        <v>244</v>
      </c>
      <c r="G28" s="46">
        <v>1022</v>
      </c>
    </row>
    <row r="29" spans="1:16384" x14ac:dyDescent="0.25">
      <c r="A29" s="12" t="s">
        <v>24</v>
      </c>
      <c r="B29" s="13">
        <v>150</v>
      </c>
      <c r="C29" s="47">
        <v>6.72</v>
      </c>
      <c r="D29" s="47">
        <v>4.32</v>
      </c>
      <c r="E29" s="47">
        <v>27.68</v>
      </c>
      <c r="F29" s="56">
        <v>179</v>
      </c>
      <c r="G29" s="46">
        <v>750</v>
      </c>
    </row>
    <row r="30" spans="1:16384" x14ac:dyDescent="0.25">
      <c r="A30" s="40" t="s">
        <v>18</v>
      </c>
      <c r="B30" s="98" t="s">
        <v>57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6384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6384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4"/>
      <c r="C34" s="47">
        <f>SUM(C27:C33)</f>
        <v>31.75</v>
      </c>
      <c r="D34" s="47">
        <f t="shared" ref="D34:F34" si="1">SUM(D27:D33)</f>
        <v>25.169999999999998</v>
      </c>
      <c r="E34" s="47">
        <f t="shared" si="1"/>
        <v>118.13000000000002</v>
      </c>
      <c r="F34" s="47">
        <f t="shared" si="1"/>
        <v>852.8</v>
      </c>
      <c r="G34" s="47">
        <f>SUM(G27:G33)</f>
        <v>3570.9</v>
      </c>
    </row>
    <row r="35" spans="1:7" x14ac:dyDescent="0.25">
      <c r="A35" s="27"/>
      <c r="B35" s="3"/>
      <c r="C35" s="46"/>
      <c r="D35" s="46"/>
      <c r="E35" s="46"/>
      <c r="F35" s="46"/>
      <c r="G35" s="46"/>
    </row>
    <row r="36" spans="1:7" x14ac:dyDescent="0.25">
      <c r="A36" s="27" t="s">
        <v>31</v>
      </c>
      <c r="B36" s="1"/>
      <c r="C36" s="46">
        <f>C24+C33</f>
        <v>16.45</v>
      </c>
      <c r="D36" s="46">
        <f t="shared" ref="D36:F36" si="2">D24+D33</f>
        <v>10.71</v>
      </c>
      <c r="E36" s="46">
        <f t="shared" si="2"/>
        <v>82.1</v>
      </c>
      <c r="F36" s="46">
        <f t="shared" si="2"/>
        <v>506.8</v>
      </c>
      <c r="G36" s="46">
        <v>5065</v>
      </c>
    </row>
    <row r="37" spans="1:7" x14ac:dyDescent="0.25">
      <c r="A37" s="28"/>
      <c r="B37" s="1"/>
      <c r="C37" s="1"/>
      <c r="D37" s="1"/>
      <c r="E37" s="1"/>
      <c r="F37" s="1"/>
      <c r="G37" s="1"/>
    </row>
    <row r="38" spans="1:7" x14ac:dyDescent="0.25">
      <c r="A38" s="5"/>
      <c r="B38" s="1"/>
      <c r="C38" s="1"/>
      <c r="D38" s="1"/>
      <c r="E38" s="1"/>
      <c r="F38" s="1"/>
      <c r="G38" s="1"/>
    </row>
    <row r="39" spans="1:7" x14ac:dyDescent="0.25">
      <c r="G39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7"/>
  <sheetViews>
    <sheetView topLeftCell="A12" zoomScale="110" zoomScaleNormal="110" workbookViewId="0">
      <selection activeCell="B24" sqref="B24"/>
    </sheetView>
  </sheetViews>
  <sheetFormatPr defaultRowHeight="15" x14ac:dyDescent="0.25"/>
  <cols>
    <col min="1" max="1" width="39.5703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29">
        <v>200</v>
      </c>
      <c r="C19" s="51">
        <v>3.6</v>
      </c>
      <c r="D19" s="52">
        <v>5.6</v>
      </c>
      <c r="E19" s="52">
        <v>24.2</v>
      </c>
      <c r="F19" s="77">
        <v>163.19999999999999</v>
      </c>
      <c r="G19" s="46">
        <v>683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146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27"/>
      <c r="B23" s="13"/>
      <c r="C23" s="48">
        <f>SUM(C18:C22)</f>
        <v>19.12</v>
      </c>
      <c r="D23" s="48">
        <f t="shared" ref="D23:F23" si="0">SUM(D18:D22)</f>
        <v>14.01</v>
      </c>
      <c r="E23" s="48">
        <f t="shared" si="0"/>
        <v>63.949999999999996</v>
      </c>
      <c r="F23" s="67">
        <f t="shared" si="0"/>
        <v>453.2</v>
      </c>
      <c r="G23" s="8">
        <v>2741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/>
      <c r="D24" s="48"/>
      <c r="E24" s="67"/>
      <c r="F24" s="67"/>
      <c r="G24" s="46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12" t="s">
        <v>29</v>
      </c>
      <c r="B26" s="15">
        <v>40</v>
      </c>
      <c r="C26" s="93">
        <v>0.48</v>
      </c>
      <c r="D26" s="93">
        <v>0.06</v>
      </c>
      <c r="E26" s="93">
        <v>1.1399999999999999</v>
      </c>
      <c r="F26" s="94">
        <v>10.5</v>
      </c>
      <c r="G26" s="46">
        <v>44</v>
      </c>
    </row>
    <row r="27" spans="1:13" x14ac:dyDescent="0.25">
      <c r="A27" s="16" t="s">
        <v>30</v>
      </c>
      <c r="B27" s="30">
        <v>250</v>
      </c>
      <c r="C27" s="93">
        <v>7.75</v>
      </c>
      <c r="D27" s="93">
        <v>5.12</v>
      </c>
      <c r="E27" s="93">
        <v>31.8</v>
      </c>
      <c r="F27" s="94">
        <v>211.3</v>
      </c>
      <c r="G27" s="46">
        <v>885</v>
      </c>
    </row>
    <row r="28" spans="1:13" x14ac:dyDescent="0.25">
      <c r="A28" s="42" t="s">
        <v>53</v>
      </c>
      <c r="B28" s="90" t="s">
        <v>35</v>
      </c>
      <c r="C28" s="47">
        <v>10.3</v>
      </c>
      <c r="D28" s="47">
        <v>7.06</v>
      </c>
      <c r="E28" s="69">
        <v>8.82</v>
      </c>
      <c r="F28" s="69">
        <v>141</v>
      </c>
      <c r="G28" s="46">
        <v>590</v>
      </c>
    </row>
    <row r="29" spans="1:13" x14ac:dyDescent="0.25">
      <c r="A29" s="12" t="s">
        <v>19</v>
      </c>
      <c r="B29" s="29">
        <v>180</v>
      </c>
      <c r="C29" s="51">
        <v>6.44</v>
      </c>
      <c r="D29" s="51">
        <v>5.0999999999999996</v>
      </c>
      <c r="E29" s="52">
        <v>40</v>
      </c>
      <c r="F29" s="52">
        <v>235.2</v>
      </c>
      <c r="G29" s="46">
        <v>985</v>
      </c>
    </row>
    <row r="30" spans="1:13" ht="13.1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8"/>
      <c r="B33" s="3"/>
      <c r="C33" s="8">
        <f>SUM(C26:C32)</f>
        <v>37.370000000000005</v>
      </c>
      <c r="D33" s="8">
        <f t="shared" ref="D33:F33" si="1">SUM(D26:D32)</f>
        <v>20.349999999999998</v>
      </c>
      <c r="E33" s="8">
        <f t="shared" si="1"/>
        <v>145.72999999999999</v>
      </c>
      <c r="F33" s="82">
        <f t="shared" si="1"/>
        <v>913.8</v>
      </c>
      <c r="G33" s="8">
        <v>3826</v>
      </c>
    </row>
    <row r="34" spans="1:7" x14ac:dyDescent="0.25">
      <c r="A34" s="18"/>
      <c r="B34" s="3"/>
      <c r="C34" s="61"/>
      <c r="D34" s="61"/>
      <c r="E34" s="61"/>
      <c r="F34" s="80"/>
      <c r="G34" s="46"/>
    </row>
    <row r="35" spans="1:7" x14ac:dyDescent="0.25">
      <c r="A35" s="27"/>
      <c r="B35" s="1"/>
      <c r="C35" s="8">
        <f>C23+C33</f>
        <v>56.490000000000009</v>
      </c>
      <c r="D35" s="8">
        <f>D23+D33</f>
        <v>34.36</v>
      </c>
      <c r="E35" s="8">
        <f>E23+E33</f>
        <v>209.67999999999998</v>
      </c>
      <c r="F35" s="82">
        <f>F23+F33</f>
        <v>1367</v>
      </c>
      <c r="G35" s="8">
        <f t="shared" ref="G35" si="2">F35*4.1868</f>
        <v>5723.3555999999999</v>
      </c>
    </row>
    <row r="36" spans="1:7" x14ac:dyDescent="0.25">
      <c r="A36" s="27" t="s">
        <v>39</v>
      </c>
      <c r="B36" s="1"/>
      <c r="C36" s="1"/>
      <c r="D36" s="1"/>
      <c r="E36" s="1"/>
      <c r="F36" s="64"/>
      <c r="G36" s="1"/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M37"/>
  <sheetViews>
    <sheetView tabSelected="1" zoomScale="110" zoomScaleNormal="110" workbookViewId="0">
      <selection activeCell="F3" sqref="F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  <col min="7" max="7" width="8.28515625" customWidth="1"/>
  </cols>
  <sheetData>
    <row r="2" spans="1:7" x14ac:dyDescent="0.25">
      <c r="C2" t="s">
        <v>6</v>
      </c>
    </row>
    <row r="3" spans="1:7" x14ac:dyDescent="0.25">
      <c r="C3" t="s">
        <v>41</v>
      </c>
      <c r="F3" t="s">
        <v>67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1"/>
      <c r="G16" s="1"/>
    </row>
    <row r="17" spans="1:13" x14ac:dyDescent="0.25">
      <c r="A17" s="41" t="s">
        <v>32</v>
      </c>
      <c r="B17" s="1"/>
      <c r="C17" s="1"/>
      <c r="D17" s="1"/>
      <c r="E17" s="1"/>
      <c r="F17" s="1"/>
      <c r="G17" s="1"/>
    </row>
    <row r="18" spans="1:13" x14ac:dyDescent="0.25">
      <c r="A18" s="12" t="s">
        <v>22</v>
      </c>
      <c r="B18" s="13">
        <v>240</v>
      </c>
      <c r="C18" s="47">
        <v>6.27</v>
      </c>
      <c r="D18" s="47">
        <v>8.1300000000000008</v>
      </c>
      <c r="E18" s="47">
        <v>33.47</v>
      </c>
      <c r="F18" s="47">
        <v>232</v>
      </c>
      <c r="G18" s="46">
        <v>971</v>
      </c>
      <c r="H18" s="2"/>
      <c r="I18" s="2"/>
      <c r="J18" s="2"/>
      <c r="K18" s="2"/>
      <c r="L18" s="2"/>
      <c r="M18" s="2"/>
    </row>
    <row r="19" spans="1:13" x14ac:dyDescent="0.25">
      <c r="A19" s="12" t="s">
        <v>12</v>
      </c>
      <c r="B19" s="13">
        <v>200</v>
      </c>
      <c r="C19" s="47">
        <v>0.1</v>
      </c>
      <c r="D19" s="47">
        <v>0.02</v>
      </c>
      <c r="E19" s="47">
        <v>9.9</v>
      </c>
      <c r="F19" s="47">
        <v>35</v>
      </c>
      <c r="G19" s="46">
        <v>146.5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47">
        <v>12.48</v>
      </c>
      <c r="F20" s="47">
        <v>69</v>
      </c>
      <c r="G20" s="46">
        <v>289</v>
      </c>
      <c r="H20" s="2"/>
      <c r="I20" s="2"/>
      <c r="J20" s="2"/>
      <c r="K20" s="2"/>
      <c r="L20" s="2"/>
      <c r="M20" s="2"/>
    </row>
    <row r="21" spans="1:13" x14ac:dyDescent="0.25">
      <c r="A21" s="96" t="s">
        <v>55</v>
      </c>
      <c r="B21" s="35">
        <v>60</v>
      </c>
      <c r="C21" s="55">
        <v>0.3</v>
      </c>
      <c r="D21" s="55">
        <v>0.3</v>
      </c>
      <c r="E21" s="55">
        <v>7.35</v>
      </c>
      <c r="F21" s="55">
        <v>65</v>
      </c>
      <c r="G21" s="46">
        <v>272.10000000000002</v>
      </c>
      <c r="H21" s="2"/>
      <c r="I21" s="2"/>
      <c r="J21" s="2"/>
      <c r="K21" s="2"/>
      <c r="L21" s="2"/>
      <c r="M21" s="2"/>
    </row>
    <row r="22" spans="1:13" x14ac:dyDescent="0.25">
      <c r="A22" s="12"/>
      <c r="B22" s="13"/>
      <c r="C22" s="47"/>
      <c r="D22" s="47"/>
      <c r="E22" s="47"/>
      <c r="F22" s="47"/>
      <c r="G22" s="46"/>
      <c r="H22" s="2"/>
      <c r="I22" s="2"/>
      <c r="J22" s="2"/>
      <c r="K22" s="2"/>
      <c r="L22" s="2"/>
      <c r="M22" s="2"/>
    </row>
    <row r="23" spans="1:13" x14ac:dyDescent="0.25">
      <c r="A23" s="12"/>
      <c r="B23" s="13"/>
      <c r="C23" s="47"/>
      <c r="D23" s="47"/>
      <c r="E23" s="47"/>
      <c r="F23" s="47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3"/>
      <c r="C24" s="48">
        <f>SUM(C18:C22)</f>
        <v>9.9499999999999993</v>
      </c>
      <c r="D24" s="48">
        <f t="shared" ref="D24:F24" si="0">SUM(D18:D22)</f>
        <v>9.3500000000000014</v>
      </c>
      <c r="E24" s="48">
        <f t="shared" si="0"/>
        <v>63.199999999999996</v>
      </c>
      <c r="F24" s="48">
        <f t="shared" si="0"/>
        <v>401</v>
      </c>
      <c r="G24" s="46">
        <v>2223</v>
      </c>
      <c r="H24" s="2"/>
      <c r="I24" s="2"/>
      <c r="J24" s="2"/>
      <c r="K24" s="2"/>
      <c r="L24" s="2"/>
      <c r="M24" s="2"/>
    </row>
    <row r="25" spans="1:13" x14ac:dyDescent="0.25">
      <c r="A25" s="27"/>
      <c r="B25" s="13"/>
      <c r="C25" s="47"/>
      <c r="D25" s="47"/>
      <c r="E25" s="47"/>
      <c r="F25" s="4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5"/>
      <c r="C26" s="46"/>
      <c r="D26" s="46"/>
      <c r="E26" s="46"/>
      <c r="F26" s="46"/>
      <c r="G26" s="46"/>
    </row>
    <row r="27" spans="1:13" x14ac:dyDescent="0.25">
      <c r="A27" s="97" t="s">
        <v>56</v>
      </c>
      <c r="B27" s="13">
        <v>60</v>
      </c>
      <c r="C27" s="47">
        <v>0.4</v>
      </c>
      <c r="D27" s="47">
        <v>1.8</v>
      </c>
      <c r="E27" s="47">
        <v>5.8</v>
      </c>
      <c r="F27" s="47">
        <v>40</v>
      </c>
      <c r="G27" s="46">
        <v>167.4</v>
      </c>
    </row>
    <row r="28" spans="1:13" x14ac:dyDescent="0.25">
      <c r="A28" s="12" t="s">
        <v>23</v>
      </c>
      <c r="B28" s="30">
        <v>250</v>
      </c>
      <c r="C28" s="49">
        <v>2.16</v>
      </c>
      <c r="D28" s="49">
        <v>13.33</v>
      </c>
      <c r="E28" s="50">
        <v>31.2</v>
      </c>
      <c r="F28" s="51">
        <v>305</v>
      </c>
      <c r="G28" s="46">
        <v>1277</v>
      </c>
    </row>
    <row r="29" spans="1:13" x14ac:dyDescent="0.25">
      <c r="A29" s="12" t="s">
        <v>24</v>
      </c>
      <c r="B29" s="29">
        <v>150</v>
      </c>
      <c r="C29" s="51">
        <v>8.06</v>
      </c>
      <c r="D29" s="52">
        <v>5.2</v>
      </c>
      <c r="E29" s="52">
        <v>33.22</v>
      </c>
      <c r="F29" s="53">
        <v>214.8</v>
      </c>
      <c r="G29" s="46">
        <v>900</v>
      </c>
    </row>
    <row r="30" spans="1:13" x14ac:dyDescent="0.25">
      <c r="A30" s="40" t="s">
        <v>18</v>
      </c>
      <c r="B30" s="43" t="s">
        <v>35</v>
      </c>
      <c r="C30" s="47">
        <v>10.6</v>
      </c>
      <c r="D30" s="47">
        <v>5.45</v>
      </c>
      <c r="E30" s="47">
        <v>8.9499999999999993</v>
      </c>
      <c r="F30" s="47">
        <v>128</v>
      </c>
      <c r="G30" s="46">
        <v>535.9</v>
      </c>
    </row>
    <row r="31" spans="1:13" ht="12.75" customHeight="1" x14ac:dyDescent="0.25">
      <c r="A31" s="12" t="s">
        <v>12</v>
      </c>
      <c r="B31" s="13">
        <v>200</v>
      </c>
      <c r="C31" s="47">
        <v>0.1</v>
      </c>
      <c r="D31" s="47">
        <v>0.02</v>
      </c>
      <c r="E31" s="47">
        <v>9.9</v>
      </c>
      <c r="F31" s="47">
        <v>35</v>
      </c>
      <c r="G31" s="46">
        <v>146.5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506.6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442.9</v>
      </c>
    </row>
    <row r="34" spans="1:7" x14ac:dyDescent="0.25">
      <c r="A34" s="44"/>
      <c r="B34" s="3"/>
      <c r="C34" s="8">
        <f>SUM(C27:C33)</f>
        <v>33.519999999999996</v>
      </c>
      <c r="D34" s="8">
        <f t="shared" ref="D34:E34" si="1">SUM(D27:D33)</f>
        <v>28.71</v>
      </c>
      <c r="E34" s="8">
        <f t="shared" si="1"/>
        <v>129.54000000000002</v>
      </c>
      <c r="F34" s="8">
        <f>SUM(F27:F33)</f>
        <v>949.59999999999991</v>
      </c>
      <c r="G34" s="46">
        <v>3976</v>
      </c>
    </row>
    <row r="35" spans="1:7" x14ac:dyDescent="0.25">
      <c r="A35" s="27"/>
      <c r="B35" s="3"/>
      <c r="C35" s="5"/>
      <c r="D35" s="5"/>
      <c r="E35" s="5"/>
      <c r="F35" s="5"/>
      <c r="G35" s="1"/>
    </row>
    <row r="36" spans="1:7" x14ac:dyDescent="0.25">
      <c r="A36" s="27" t="s">
        <v>39</v>
      </c>
      <c r="B36" s="1"/>
      <c r="C36" s="27">
        <f>C24+C34</f>
        <v>43.47</v>
      </c>
      <c r="D36" s="27">
        <f t="shared" ref="D36:E36" si="2">D24+D34</f>
        <v>38.06</v>
      </c>
      <c r="E36" s="27">
        <f t="shared" si="2"/>
        <v>192.74</v>
      </c>
      <c r="F36" s="27">
        <f>F24+F34</f>
        <v>1350.6</v>
      </c>
      <c r="G36" s="1">
        <v>6199</v>
      </c>
    </row>
    <row r="37" spans="1:7" x14ac:dyDescent="0.25">
      <c r="A37" s="27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7"/>
  <sheetViews>
    <sheetView topLeftCell="A12" zoomScale="110" zoomScaleNormal="110" workbookViewId="0">
      <selection activeCell="A22" sqref="A22:G22"/>
    </sheetView>
  </sheetViews>
  <sheetFormatPr defaultRowHeight="15" x14ac:dyDescent="0.25"/>
  <cols>
    <col min="1" max="1" width="40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1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1"/>
      <c r="G16" s="1"/>
    </row>
    <row r="17" spans="1:13" x14ac:dyDescent="0.25">
      <c r="A17" s="41" t="s">
        <v>34</v>
      </c>
      <c r="B17" s="1"/>
      <c r="C17" s="9"/>
      <c r="D17" s="9"/>
      <c r="E17" s="9"/>
      <c r="F17" s="9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46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60">
        <v>17.46</v>
      </c>
      <c r="D19" s="60">
        <v>11.61</v>
      </c>
      <c r="E19" s="60">
        <v>18.27</v>
      </c>
      <c r="F19" s="60">
        <v>253.8</v>
      </c>
      <c r="G19" s="46">
        <v>1063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0">
        <v>75</v>
      </c>
      <c r="G20" s="46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0">
        <v>30</v>
      </c>
      <c r="C21" s="60">
        <v>3.28</v>
      </c>
      <c r="D21" s="60">
        <v>0.9</v>
      </c>
      <c r="E21" s="60">
        <v>12.48</v>
      </c>
      <c r="F21" s="60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46">
        <v>134</v>
      </c>
      <c r="H22" s="2"/>
      <c r="I22" s="2"/>
      <c r="J22" s="2"/>
      <c r="K22" s="2"/>
      <c r="L22" s="2"/>
      <c r="M22" s="2"/>
    </row>
    <row r="23" spans="1:13" x14ac:dyDescent="0.25">
      <c r="A23" s="1"/>
      <c r="B23" s="10"/>
      <c r="C23" s="60"/>
      <c r="D23" s="60"/>
      <c r="E23" s="60"/>
      <c r="F23" s="60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0"/>
      <c r="C24" s="60">
        <f>SUM(C18:C23)</f>
        <v>33.540000000000006</v>
      </c>
      <c r="D24" s="60">
        <f t="shared" ref="D24:F24" si="0">SUM(D18:D23)</f>
        <v>23.259999999999998</v>
      </c>
      <c r="E24" s="60">
        <f t="shared" si="0"/>
        <v>63.2</v>
      </c>
      <c r="F24" s="60">
        <f t="shared" si="0"/>
        <v>557.79999999999995</v>
      </c>
      <c r="G24" s="46">
        <v>1970</v>
      </c>
      <c r="H24" s="2"/>
      <c r="I24" s="2"/>
      <c r="J24" s="2"/>
      <c r="K24" s="2"/>
      <c r="L24" s="2"/>
      <c r="M24" s="2"/>
    </row>
    <row r="25" spans="1:13" x14ac:dyDescent="0.25">
      <c r="A25" s="28"/>
      <c r="B25" s="10"/>
      <c r="C25" s="60"/>
      <c r="D25" s="60"/>
      <c r="E25" s="60"/>
      <c r="F25" s="60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61"/>
      <c r="G26" s="46"/>
    </row>
    <row r="27" spans="1:13" x14ac:dyDescent="0.25">
      <c r="A27" s="58" t="s">
        <v>60</v>
      </c>
      <c r="B27" s="17">
        <v>40</v>
      </c>
      <c r="C27" s="60">
        <v>0.5</v>
      </c>
      <c r="D27" s="60">
        <v>2.9</v>
      </c>
      <c r="E27" s="60">
        <v>3.2</v>
      </c>
      <c r="F27" s="60">
        <v>42</v>
      </c>
      <c r="G27" s="46">
        <v>176</v>
      </c>
    </row>
    <row r="28" spans="1:13" x14ac:dyDescent="0.25">
      <c r="A28" s="58" t="s">
        <v>48</v>
      </c>
      <c r="B28" s="22">
        <v>200</v>
      </c>
      <c r="C28" s="60">
        <v>6.32</v>
      </c>
      <c r="D28" s="60">
        <v>16</v>
      </c>
      <c r="E28" s="60">
        <v>22.01</v>
      </c>
      <c r="F28" s="60">
        <v>167</v>
      </c>
      <c r="G28" s="46">
        <v>700</v>
      </c>
    </row>
    <row r="29" spans="1:13" x14ac:dyDescent="0.25">
      <c r="A29" s="23" t="s">
        <v>16</v>
      </c>
      <c r="B29" s="10">
        <v>150</v>
      </c>
      <c r="C29" s="60">
        <v>5.37</v>
      </c>
      <c r="D29" s="60">
        <v>4.25</v>
      </c>
      <c r="E29" s="60">
        <v>33.380000000000003</v>
      </c>
      <c r="F29" s="60">
        <v>196</v>
      </c>
      <c r="G29" s="46">
        <v>820</v>
      </c>
    </row>
    <row r="30" spans="1:13" x14ac:dyDescent="0.25">
      <c r="A30" s="23" t="s">
        <v>13</v>
      </c>
      <c r="B30" s="99" t="s">
        <v>61</v>
      </c>
      <c r="C30" s="60">
        <v>9.36</v>
      </c>
      <c r="D30" s="60">
        <v>12.96</v>
      </c>
      <c r="E30" s="60">
        <v>9.9600000000000009</v>
      </c>
      <c r="F30" s="60">
        <v>196</v>
      </c>
      <c r="G30" s="46">
        <v>821</v>
      </c>
    </row>
    <row r="31" spans="1:13" ht="12.75" customHeight="1" x14ac:dyDescent="0.25">
      <c r="A31" s="59" t="s">
        <v>47</v>
      </c>
      <c r="B31" s="10">
        <v>200</v>
      </c>
      <c r="C31" s="60">
        <v>4</v>
      </c>
      <c r="D31" s="60">
        <v>0</v>
      </c>
      <c r="E31" s="60">
        <v>25</v>
      </c>
      <c r="F31" s="60">
        <v>80</v>
      </c>
      <c r="G31" s="46">
        <v>335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47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54">
        <v>105.8</v>
      </c>
      <c r="G33" s="46">
        <v>443</v>
      </c>
    </row>
    <row r="34" spans="1:7" x14ac:dyDescent="0.25">
      <c r="A34" s="1"/>
      <c r="B34" s="10"/>
      <c r="C34" s="24">
        <f>SUM(C27:C33)</f>
        <v>37.75</v>
      </c>
      <c r="D34" s="24">
        <f t="shared" ref="D34:F34" si="1">SUM(D27:D33)</f>
        <v>39.019999999999996</v>
      </c>
      <c r="E34" s="24">
        <f t="shared" si="1"/>
        <v>134.02000000000001</v>
      </c>
      <c r="F34" s="24">
        <f t="shared" si="1"/>
        <v>907.8</v>
      </c>
      <c r="G34" s="46">
        <v>3801</v>
      </c>
    </row>
    <row r="35" spans="1:7" x14ac:dyDescent="0.25">
      <c r="A35" s="27"/>
      <c r="B35" s="3"/>
      <c r="C35" s="25"/>
      <c r="D35" s="25"/>
      <c r="E35" s="25"/>
      <c r="F35" s="25"/>
      <c r="G35" s="46"/>
    </row>
    <row r="36" spans="1:7" x14ac:dyDescent="0.25">
      <c r="A36" s="27" t="s">
        <v>31</v>
      </c>
      <c r="B36" s="1"/>
      <c r="C36" s="27">
        <f>C24+C34</f>
        <v>71.290000000000006</v>
      </c>
      <c r="D36" s="27">
        <f t="shared" ref="D36:F36" si="2">D24+D34</f>
        <v>62.279999999999994</v>
      </c>
      <c r="E36" s="27">
        <f t="shared" si="2"/>
        <v>197.22000000000003</v>
      </c>
      <c r="F36" s="27">
        <f t="shared" si="2"/>
        <v>1465.6</v>
      </c>
      <c r="G36" s="46">
        <v>5771</v>
      </c>
    </row>
    <row r="37" spans="1:7" x14ac:dyDescent="0.25">
      <c r="A37" s="28"/>
      <c r="B37" s="1"/>
      <c r="C37" s="1"/>
      <c r="D37" s="1"/>
      <c r="E37" s="1"/>
      <c r="F37" s="1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M36"/>
  <sheetViews>
    <sheetView topLeftCell="A7" zoomScale="110" zoomScaleNormal="110" workbookViewId="0">
      <selection activeCell="B28" sqref="B28"/>
    </sheetView>
  </sheetViews>
  <sheetFormatPr defaultRowHeight="15" x14ac:dyDescent="0.25"/>
  <cols>
    <col min="1" max="1" width="36.28515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57" t="s">
        <v>18</v>
      </c>
      <c r="B18" s="98" t="s">
        <v>35</v>
      </c>
      <c r="C18" s="100">
        <v>10.6</v>
      </c>
      <c r="D18" s="100">
        <v>5.45</v>
      </c>
      <c r="E18" s="100">
        <v>8.9499999999999993</v>
      </c>
      <c r="F18" s="100">
        <v>128</v>
      </c>
      <c r="G18" s="95">
        <v>607</v>
      </c>
      <c r="H18" s="2"/>
      <c r="I18" s="2"/>
      <c r="J18" s="2"/>
      <c r="K18" s="2"/>
      <c r="L18" s="2"/>
      <c r="M18" s="2"/>
    </row>
    <row r="19" spans="1:13" x14ac:dyDescent="0.25">
      <c r="A19" s="57" t="s">
        <v>58</v>
      </c>
      <c r="B19" s="10">
        <v>150</v>
      </c>
      <c r="C19" s="100">
        <v>17.52</v>
      </c>
      <c r="D19" s="100">
        <v>6.12</v>
      </c>
      <c r="E19" s="101">
        <v>39.700000000000003</v>
      </c>
      <c r="F19" s="100">
        <v>288</v>
      </c>
      <c r="G19" s="95">
        <v>1206</v>
      </c>
      <c r="H19" s="6"/>
      <c r="I19" s="7"/>
      <c r="J19" s="7"/>
      <c r="K19" s="7"/>
      <c r="L19" s="7"/>
      <c r="M19" s="2"/>
    </row>
    <row r="20" spans="1:13" x14ac:dyDescent="0.25">
      <c r="A20" s="57" t="s">
        <v>12</v>
      </c>
      <c r="B20" s="10">
        <v>200</v>
      </c>
      <c r="C20" s="60">
        <v>2</v>
      </c>
      <c r="D20" s="60">
        <v>5</v>
      </c>
      <c r="E20" s="60">
        <v>18</v>
      </c>
      <c r="F20" s="66">
        <v>75</v>
      </c>
      <c r="G20" s="1">
        <v>314</v>
      </c>
      <c r="H20" s="2"/>
      <c r="I20" s="2"/>
      <c r="J20" s="2"/>
      <c r="K20" s="2"/>
      <c r="L20" s="2"/>
      <c r="M20" s="2"/>
    </row>
    <row r="21" spans="1:13" x14ac:dyDescent="0.25">
      <c r="A21" s="1" t="s">
        <v>43</v>
      </c>
      <c r="B21" s="10">
        <v>50</v>
      </c>
      <c r="C21" s="60">
        <v>5.7</v>
      </c>
      <c r="D21" s="60">
        <v>1.55</v>
      </c>
      <c r="E21" s="60">
        <v>21.57</v>
      </c>
      <c r="F21" s="66">
        <v>121</v>
      </c>
      <c r="G21" s="1">
        <v>507</v>
      </c>
      <c r="H21" s="2"/>
      <c r="I21" s="2"/>
      <c r="J21" s="2"/>
      <c r="K21" s="2"/>
      <c r="L21" s="2"/>
      <c r="M21" s="2"/>
    </row>
    <row r="22" spans="1:13" x14ac:dyDescent="0.25">
      <c r="A22" s="1" t="s">
        <v>59</v>
      </c>
      <c r="B22" s="10">
        <v>75</v>
      </c>
      <c r="C22" s="60">
        <v>0.2</v>
      </c>
      <c r="D22" s="60">
        <v>0.3</v>
      </c>
      <c r="E22" s="60">
        <v>5.5</v>
      </c>
      <c r="F22" s="60">
        <v>32</v>
      </c>
      <c r="G22" s="95">
        <v>134</v>
      </c>
      <c r="H22" s="2"/>
      <c r="I22" s="2"/>
      <c r="J22" s="2"/>
      <c r="K22" s="2"/>
      <c r="L22" s="2"/>
      <c r="M22" s="2"/>
    </row>
    <row r="23" spans="1:13" x14ac:dyDescent="0.25">
      <c r="A23" s="27"/>
      <c r="B23" s="10"/>
      <c r="C23" s="48">
        <f>SUM(C18:C22)</f>
        <v>36.020000000000003</v>
      </c>
      <c r="D23" s="48">
        <f t="shared" ref="D23:F23" si="0">SUM(D18:D22)</f>
        <v>18.420000000000002</v>
      </c>
      <c r="E23" s="48">
        <f t="shared" si="0"/>
        <v>93.72</v>
      </c>
      <c r="F23" s="48">
        <f t="shared" si="0"/>
        <v>644</v>
      </c>
      <c r="G23" s="1">
        <v>2325</v>
      </c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10"/>
      <c r="C24" s="33"/>
      <c r="D24" s="33"/>
      <c r="E24" s="33"/>
      <c r="F24" s="39"/>
      <c r="G24" s="1"/>
      <c r="H24" s="2"/>
      <c r="I24" s="2"/>
      <c r="J24" s="2"/>
      <c r="K24" s="2"/>
      <c r="L24" s="2"/>
      <c r="M24" s="2"/>
    </row>
    <row r="25" spans="1:13" x14ac:dyDescent="0.25">
      <c r="A25" s="41" t="s">
        <v>44</v>
      </c>
      <c r="B25" s="11"/>
      <c r="C25" s="25"/>
      <c r="D25" s="25"/>
      <c r="E25" s="25"/>
      <c r="F25" s="68"/>
      <c r="G25" s="1"/>
    </row>
    <row r="26" spans="1:13" x14ac:dyDescent="0.25">
      <c r="A26" s="58" t="s">
        <v>60</v>
      </c>
      <c r="B26" s="17">
        <v>40</v>
      </c>
      <c r="C26" s="60">
        <v>0.5</v>
      </c>
      <c r="D26" s="60">
        <v>2.9</v>
      </c>
      <c r="E26" s="60">
        <v>3.2</v>
      </c>
      <c r="F26" s="60">
        <v>42</v>
      </c>
      <c r="G26" s="46">
        <v>176</v>
      </c>
    </row>
    <row r="27" spans="1:13" x14ac:dyDescent="0.25">
      <c r="A27" s="58" t="s">
        <v>48</v>
      </c>
      <c r="B27" s="30">
        <v>250</v>
      </c>
      <c r="C27" s="49">
        <v>7.9</v>
      </c>
      <c r="D27" s="49">
        <v>20</v>
      </c>
      <c r="E27" s="50">
        <v>27.51</v>
      </c>
      <c r="F27" s="50">
        <v>208.8</v>
      </c>
      <c r="G27" s="1">
        <v>874</v>
      </c>
    </row>
    <row r="28" spans="1:13" x14ac:dyDescent="0.25">
      <c r="A28" s="23" t="s">
        <v>16</v>
      </c>
      <c r="B28" s="29">
        <v>150</v>
      </c>
      <c r="C28" s="51">
        <v>6.44</v>
      </c>
      <c r="D28" s="51">
        <v>5.0999999999999996</v>
      </c>
      <c r="E28" s="52">
        <v>40</v>
      </c>
      <c r="F28" s="52">
        <v>235.2</v>
      </c>
      <c r="G28" s="1">
        <v>985</v>
      </c>
    </row>
    <row r="29" spans="1:13" x14ac:dyDescent="0.25">
      <c r="A29" s="23" t="s">
        <v>13</v>
      </c>
      <c r="B29" s="99" t="s">
        <v>61</v>
      </c>
      <c r="C29" s="60">
        <v>9.36</v>
      </c>
      <c r="D29" s="60">
        <v>12.96</v>
      </c>
      <c r="E29" s="60">
        <v>9.9600000000000009</v>
      </c>
      <c r="F29" s="66">
        <v>196</v>
      </c>
      <c r="G29" s="1">
        <v>821</v>
      </c>
    </row>
    <row r="30" spans="1:13" ht="12.75" customHeight="1" x14ac:dyDescent="0.25">
      <c r="A30" s="59" t="s">
        <v>47</v>
      </c>
      <c r="B30" s="10">
        <v>200</v>
      </c>
      <c r="C30" s="60">
        <v>4</v>
      </c>
      <c r="D30" s="60">
        <v>0</v>
      </c>
      <c r="E30" s="60">
        <v>25</v>
      </c>
      <c r="F30" s="66">
        <v>80</v>
      </c>
      <c r="G30" s="1">
        <v>335</v>
      </c>
    </row>
    <row r="31" spans="1:13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506.6</v>
      </c>
    </row>
    <row r="32" spans="1:13" x14ac:dyDescent="0.25">
      <c r="A32" s="44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x14ac:dyDescent="0.25">
      <c r="A33" s="1"/>
      <c r="B33" s="10"/>
      <c r="C33" s="48">
        <f>SUM(C26:C32)</f>
        <v>40.4</v>
      </c>
      <c r="D33" s="48">
        <f t="shared" ref="D33:F33" si="1">SUM(D26:D32)</f>
        <v>43.87</v>
      </c>
      <c r="E33" s="48">
        <f t="shared" si="1"/>
        <v>146.14000000000001</v>
      </c>
      <c r="F33" s="67">
        <f t="shared" si="1"/>
        <v>988.8</v>
      </c>
      <c r="G33" s="1">
        <v>4228</v>
      </c>
    </row>
    <row r="34" spans="1:7" x14ac:dyDescent="0.25">
      <c r="A34" s="27"/>
      <c r="B34" s="3"/>
      <c r="C34" s="25"/>
      <c r="D34" s="25"/>
      <c r="E34" s="25"/>
      <c r="F34" s="68"/>
      <c r="G34" s="1"/>
    </row>
    <row r="35" spans="1:7" x14ac:dyDescent="0.25">
      <c r="A35" s="27" t="s">
        <v>39</v>
      </c>
      <c r="B35" s="1"/>
      <c r="C35" s="27">
        <f>C23+C33</f>
        <v>76.42</v>
      </c>
      <c r="D35" s="27">
        <f t="shared" ref="D35:F35" si="2">D23+D33</f>
        <v>62.29</v>
      </c>
      <c r="E35" s="27">
        <f t="shared" si="2"/>
        <v>239.86</v>
      </c>
      <c r="F35" s="71">
        <f t="shared" si="2"/>
        <v>1632.8</v>
      </c>
      <c r="G35" s="1">
        <v>6553</v>
      </c>
    </row>
    <row r="36" spans="1:7" x14ac:dyDescent="0.25">
      <c r="A36" s="27"/>
      <c r="B36" s="1"/>
      <c r="C36" s="1"/>
      <c r="D36" s="1"/>
      <c r="E36" s="1"/>
      <c r="F36" s="64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H37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40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8" x14ac:dyDescent="0.25">
      <c r="A17" s="41" t="s">
        <v>34</v>
      </c>
      <c r="B17" s="1"/>
      <c r="C17" s="9"/>
      <c r="D17" s="9"/>
      <c r="E17" s="9"/>
      <c r="F17" s="65"/>
      <c r="G17" s="1"/>
    </row>
    <row r="18" spans="1:8" x14ac:dyDescent="0.25">
      <c r="A18" s="12" t="s">
        <v>24</v>
      </c>
      <c r="B18" s="19">
        <v>150</v>
      </c>
      <c r="C18" s="51">
        <v>8.06</v>
      </c>
      <c r="D18" s="52">
        <v>5.2</v>
      </c>
      <c r="E18" s="52">
        <v>33.22</v>
      </c>
      <c r="F18" s="77">
        <v>214.8</v>
      </c>
      <c r="G18" s="46">
        <v>899</v>
      </c>
      <c r="H18" s="2"/>
    </row>
    <row r="19" spans="1:8" x14ac:dyDescent="0.25">
      <c r="A19" s="12" t="s">
        <v>10</v>
      </c>
      <c r="B19" s="98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416</v>
      </c>
      <c r="H19" s="2"/>
    </row>
    <row r="20" spans="1:8" x14ac:dyDescent="0.25">
      <c r="A20" s="97" t="s">
        <v>63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</row>
    <row r="21" spans="1:8" x14ac:dyDescent="0.25">
      <c r="A21" s="1" t="s">
        <v>64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</row>
    <row r="22" spans="1:8" x14ac:dyDescent="0.25">
      <c r="A22" s="1" t="s">
        <v>49</v>
      </c>
      <c r="B22" s="13">
        <v>50</v>
      </c>
      <c r="C22" s="47">
        <v>1.47</v>
      </c>
      <c r="D22" s="47">
        <v>6.75</v>
      </c>
      <c r="E22" s="47">
        <v>13.25</v>
      </c>
      <c r="F22" s="69">
        <v>119</v>
      </c>
      <c r="G22" s="46">
        <v>498</v>
      </c>
      <c r="H22" s="2"/>
    </row>
    <row r="23" spans="1:8" x14ac:dyDescent="0.25">
      <c r="A23" s="1"/>
      <c r="B23" s="13"/>
      <c r="C23" s="48">
        <f>SUM(C18:C22)</f>
        <v>22.759999999999998</v>
      </c>
      <c r="D23" s="48">
        <f t="shared" ref="D23:F23" si="0">SUM(D18:D22)</f>
        <v>22.75</v>
      </c>
      <c r="E23" s="48">
        <f t="shared" si="0"/>
        <v>75.45</v>
      </c>
      <c r="F23" s="67">
        <f t="shared" si="0"/>
        <v>596.29999999999995</v>
      </c>
      <c r="G23" s="8">
        <v>2497</v>
      </c>
      <c r="H23" s="2"/>
    </row>
    <row r="24" spans="1:8" x14ac:dyDescent="0.25">
      <c r="A24" s="27" t="s">
        <v>36</v>
      </c>
      <c r="B24" s="10"/>
      <c r="C24" s="60"/>
      <c r="D24" s="60"/>
      <c r="E24" s="60"/>
      <c r="F24" s="66"/>
      <c r="G24" s="46"/>
      <c r="H24" s="2"/>
    </row>
    <row r="25" spans="1:8" x14ac:dyDescent="0.25">
      <c r="A25" s="28"/>
      <c r="B25" s="38"/>
      <c r="C25" s="72"/>
      <c r="D25" s="72"/>
      <c r="E25" s="60"/>
      <c r="F25" s="66"/>
      <c r="G25" s="46"/>
      <c r="H25" s="2"/>
    </row>
    <row r="26" spans="1:8" x14ac:dyDescent="0.25">
      <c r="A26" s="41" t="s">
        <v>46</v>
      </c>
      <c r="B26" s="11"/>
      <c r="C26" s="61"/>
      <c r="D26" s="61"/>
      <c r="E26" s="61"/>
      <c r="F26" s="80"/>
      <c r="G26" s="46"/>
    </row>
    <row r="27" spans="1:8" x14ac:dyDescent="0.25">
      <c r="A27" s="16" t="s">
        <v>54</v>
      </c>
      <c r="B27" s="13">
        <v>40</v>
      </c>
      <c r="C27" s="73">
        <v>0.9</v>
      </c>
      <c r="D27" s="73">
        <v>1.8</v>
      </c>
      <c r="E27" s="73">
        <v>4.0999999999999996</v>
      </c>
      <c r="F27" s="81">
        <v>36</v>
      </c>
      <c r="G27" s="46">
        <v>151</v>
      </c>
    </row>
    <row r="28" spans="1:8" x14ac:dyDescent="0.25">
      <c r="A28" s="12" t="s">
        <v>25</v>
      </c>
      <c r="B28" s="19">
        <v>200</v>
      </c>
      <c r="C28" s="47">
        <v>1.73</v>
      </c>
      <c r="D28" s="47">
        <v>10.67</v>
      </c>
      <c r="E28" s="47">
        <v>25.13</v>
      </c>
      <c r="F28" s="69">
        <v>244</v>
      </c>
      <c r="G28" s="46">
        <v>1022</v>
      </c>
    </row>
    <row r="29" spans="1:8" x14ac:dyDescent="0.25">
      <c r="A29" s="12" t="s">
        <v>26</v>
      </c>
      <c r="B29" s="79" t="s">
        <v>35</v>
      </c>
      <c r="C29" s="74">
        <v>8.76</v>
      </c>
      <c r="D29" s="74">
        <v>10.29</v>
      </c>
      <c r="E29" s="75">
        <v>5.14</v>
      </c>
      <c r="F29" s="75">
        <v>148</v>
      </c>
      <c r="G29" s="46">
        <v>619</v>
      </c>
    </row>
    <row r="30" spans="1:8" x14ac:dyDescent="0.25">
      <c r="A30" s="97" t="s">
        <v>65</v>
      </c>
      <c r="B30" s="13">
        <v>150</v>
      </c>
      <c r="C30" s="47">
        <v>14.6</v>
      </c>
      <c r="D30" s="47">
        <v>5.0999999999999996</v>
      </c>
      <c r="E30" s="69">
        <v>33.1</v>
      </c>
      <c r="F30" s="69">
        <v>240</v>
      </c>
      <c r="G30" s="46">
        <v>1005</v>
      </c>
    </row>
    <row r="31" spans="1:8" ht="12.75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8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44"/>
      <c r="B34" s="4"/>
      <c r="C34" s="8">
        <f>SUM(C27:C33)</f>
        <v>38.39</v>
      </c>
      <c r="D34" s="8">
        <f t="shared" ref="D34:F34" si="1">SUM(D27:D33)</f>
        <v>30.87</v>
      </c>
      <c r="E34" s="8">
        <f t="shared" si="1"/>
        <v>131.44</v>
      </c>
      <c r="F34" s="8">
        <f t="shared" si="1"/>
        <v>983.8</v>
      </c>
      <c r="G34" s="8">
        <v>4120</v>
      </c>
    </row>
    <row r="35" spans="1:7" x14ac:dyDescent="0.25">
      <c r="A35" s="27"/>
      <c r="B35" s="3"/>
      <c r="C35" s="25"/>
      <c r="D35" s="25"/>
      <c r="E35" s="25"/>
      <c r="F35" s="68"/>
      <c r="G35" s="1"/>
    </row>
    <row r="36" spans="1:7" x14ac:dyDescent="0.25">
      <c r="A36" s="27" t="s">
        <v>31</v>
      </c>
      <c r="B36" s="1"/>
      <c r="C36" s="27">
        <f>C23+C34</f>
        <v>61.15</v>
      </c>
      <c r="D36" s="27">
        <f t="shared" ref="D36:E36" si="2">D23+D34</f>
        <v>53.620000000000005</v>
      </c>
      <c r="E36" s="27">
        <f t="shared" si="2"/>
        <v>206.89</v>
      </c>
      <c r="F36" s="27">
        <f>F23+F34</f>
        <v>1580.1</v>
      </c>
      <c r="G36" s="8">
        <v>6617</v>
      </c>
    </row>
    <row r="37" spans="1:7" x14ac:dyDescent="0.25">
      <c r="A37" s="28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2:L37"/>
  <sheetViews>
    <sheetView topLeftCell="A7" zoomScale="110" zoomScaleNormal="110" workbookViewId="0">
      <selection activeCell="C31" sqref="C31"/>
    </sheetView>
  </sheetViews>
  <sheetFormatPr defaultRowHeight="15" x14ac:dyDescent="0.25"/>
  <cols>
    <col min="1" max="1" width="37.1406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2" x14ac:dyDescent="0.25">
      <c r="A17" s="41" t="s">
        <v>32</v>
      </c>
      <c r="B17" s="1"/>
      <c r="C17" s="9"/>
      <c r="D17" s="9"/>
      <c r="E17" s="9"/>
      <c r="F17" s="65"/>
      <c r="G17" s="1"/>
    </row>
    <row r="18" spans="1:12" x14ac:dyDescent="0.25">
      <c r="A18" s="12" t="s">
        <v>24</v>
      </c>
      <c r="B18" s="34">
        <v>200</v>
      </c>
      <c r="C18" s="47">
        <v>12.48</v>
      </c>
      <c r="D18" s="47">
        <v>8.16</v>
      </c>
      <c r="E18" s="47">
        <v>54.5</v>
      </c>
      <c r="F18" s="69">
        <v>346</v>
      </c>
      <c r="G18" s="46">
        <v>1448</v>
      </c>
      <c r="H18" s="2"/>
      <c r="I18" s="2"/>
      <c r="J18" s="2"/>
      <c r="K18" s="2"/>
      <c r="L18" s="2"/>
    </row>
    <row r="19" spans="1:12" x14ac:dyDescent="0.25">
      <c r="A19" s="12" t="s">
        <v>10</v>
      </c>
      <c r="B19" s="21" t="s">
        <v>11</v>
      </c>
      <c r="C19" s="47">
        <v>7.05</v>
      </c>
      <c r="D19" s="47">
        <v>7.1</v>
      </c>
      <c r="E19" s="47">
        <v>1.6</v>
      </c>
      <c r="F19" s="69">
        <v>99.5</v>
      </c>
      <c r="G19" s="46">
        <v>417</v>
      </c>
      <c r="H19" s="7"/>
      <c r="I19" s="7"/>
      <c r="J19" s="7"/>
      <c r="K19" s="7"/>
      <c r="L19" s="2"/>
    </row>
    <row r="20" spans="1:12" x14ac:dyDescent="0.25">
      <c r="A20" s="97" t="s">
        <v>66</v>
      </c>
      <c r="B20" s="13">
        <v>200</v>
      </c>
      <c r="C20" s="47">
        <v>2.9</v>
      </c>
      <c r="D20" s="47">
        <v>2.8</v>
      </c>
      <c r="E20" s="47">
        <v>14.9</v>
      </c>
      <c r="F20" s="69">
        <v>94</v>
      </c>
      <c r="G20" s="46">
        <v>394</v>
      </c>
      <c r="H20" s="2"/>
      <c r="I20" s="2"/>
      <c r="J20" s="2"/>
      <c r="K20" s="2"/>
      <c r="L20" s="2"/>
    </row>
    <row r="21" spans="1:12" x14ac:dyDescent="0.25">
      <c r="A21" s="1" t="s">
        <v>8</v>
      </c>
      <c r="B21" s="13">
        <v>50</v>
      </c>
      <c r="C21" s="47">
        <v>5.7</v>
      </c>
      <c r="D21" s="47">
        <v>1.55</v>
      </c>
      <c r="E21" s="69">
        <v>21.57</v>
      </c>
      <c r="F21" s="69">
        <v>121</v>
      </c>
      <c r="G21" s="46">
        <v>507</v>
      </c>
      <c r="H21" s="2"/>
      <c r="I21" s="2"/>
      <c r="J21" s="2"/>
      <c r="K21" s="2"/>
      <c r="L21" s="2"/>
    </row>
    <row r="22" spans="1:12" x14ac:dyDescent="0.25">
      <c r="A22" s="1" t="s">
        <v>49</v>
      </c>
      <c r="B22" s="13">
        <v>60</v>
      </c>
      <c r="C22" s="47">
        <v>2.2000000000000002</v>
      </c>
      <c r="D22" s="47">
        <v>10.119999999999999</v>
      </c>
      <c r="E22" s="47">
        <v>19.87</v>
      </c>
      <c r="F22" s="69">
        <v>178.5</v>
      </c>
      <c r="G22" s="46">
        <v>747</v>
      </c>
      <c r="H22" s="2"/>
      <c r="I22" s="2"/>
      <c r="J22" s="2"/>
      <c r="K22" s="2"/>
      <c r="L22" s="2"/>
    </row>
    <row r="23" spans="1:12" x14ac:dyDescent="0.25">
      <c r="A23" s="27"/>
      <c r="B23" s="10"/>
      <c r="C23" s="48">
        <f>SUM(C18:C22)</f>
        <v>30.33</v>
      </c>
      <c r="D23" s="48">
        <f t="shared" ref="D23:F23" si="0">SUM(D18:D22)</f>
        <v>29.729999999999997</v>
      </c>
      <c r="E23" s="48">
        <f t="shared" si="0"/>
        <v>112.44</v>
      </c>
      <c r="F23" s="67">
        <f t="shared" si="0"/>
        <v>839</v>
      </c>
      <c r="G23" s="8">
        <v>3512</v>
      </c>
      <c r="H23" s="2"/>
      <c r="I23" s="2"/>
      <c r="J23" s="2"/>
      <c r="K23" s="2"/>
      <c r="L23" s="2"/>
    </row>
    <row r="24" spans="1:12" x14ac:dyDescent="0.25">
      <c r="A24" s="27" t="s">
        <v>37</v>
      </c>
      <c r="B24" s="38"/>
      <c r="C24" s="78"/>
      <c r="D24" s="78"/>
      <c r="E24" s="48"/>
      <c r="F24" s="67"/>
      <c r="G24" s="46"/>
      <c r="H24" s="2"/>
      <c r="I24" s="2"/>
      <c r="J24" s="2"/>
      <c r="K24" s="2"/>
      <c r="L24" s="2"/>
    </row>
    <row r="25" spans="1:12" x14ac:dyDescent="0.25">
      <c r="A25" s="41" t="s">
        <v>44</v>
      </c>
      <c r="B25" s="11"/>
      <c r="C25" s="61"/>
      <c r="D25" s="61"/>
      <c r="E25" s="61"/>
      <c r="F25" s="80"/>
      <c r="G25" s="46"/>
    </row>
    <row r="26" spans="1:12" x14ac:dyDescent="0.25">
      <c r="A26" s="16" t="s">
        <v>54</v>
      </c>
      <c r="B26" s="29">
        <v>60</v>
      </c>
      <c r="C26" s="73">
        <v>1.35</v>
      </c>
      <c r="D26" s="73">
        <v>2.7</v>
      </c>
      <c r="E26" s="73">
        <v>6.15</v>
      </c>
      <c r="F26" s="81">
        <v>54</v>
      </c>
      <c r="G26" s="46">
        <v>226</v>
      </c>
    </row>
    <row r="27" spans="1:12" x14ac:dyDescent="0.25">
      <c r="A27" s="12" t="s">
        <v>25</v>
      </c>
      <c r="B27" s="32">
        <v>250</v>
      </c>
      <c r="C27" s="62">
        <v>2.16</v>
      </c>
      <c r="D27" s="62">
        <v>13.3</v>
      </c>
      <c r="E27" s="62">
        <v>31.4</v>
      </c>
      <c r="F27" s="63">
        <v>305</v>
      </c>
      <c r="G27" s="46">
        <v>1277</v>
      </c>
    </row>
    <row r="28" spans="1:12" x14ac:dyDescent="0.25">
      <c r="A28" s="12" t="s">
        <v>26</v>
      </c>
      <c r="B28" s="43" t="s">
        <v>35</v>
      </c>
      <c r="C28" s="47">
        <v>8.76</v>
      </c>
      <c r="D28" s="47">
        <v>10.29</v>
      </c>
      <c r="E28" s="47">
        <v>5.14</v>
      </c>
      <c r="F28" s="69">
        <v>148</v>
      </c>
      <c r="G28" s="46">
        <v>619</v>
      </c>
    </row>
    <row r="29" spans="1:12" x14ac:dyDescent="0.25">
      <c r="A29" s="97" t="s">
        <v>65</v>
      </c>
      <c r="B29" s="29">
        <v>150</v>
      </c>
      <c r="C29" s="51">
        <v>17.52</v>
      </c>
      <c r="D29" s="51">
        <v>6.12</v>
      </c>
      <c r="E29" s="52">
        <v>39.72</v>
      </c>
      <c r="F29" s="52">
        <v>288</v>
      </c>
      <c r="G29" s="46">
        <v>1206</v>
      </c>
    </row>
    <row r="30" spans="1:12" ht="12.75" customHeight="1" x14ac:dyDescent="0.25">
      <c r="A30" s="16" t="s">
        <v>14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2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2" x14ac:dyDescent="0.25">
      <c r="A32" s="102" t="s">
        <v>43</v>
      </c>
      <c r="B32" s="4">
        <v>35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x14ac:dyDescent="0.25">
      <c r="A33" s="1"/>
      <c r="B33" s="13"/>
      <c r="C33" s="47"/>
      <c r="D33" s="47"/>
      <c r="E33" s="69"/>
      <c r="F33" s="69"/>
      <c r="G33" s="46"/>
    </row>
    <row r="34" spans="1:7" x14ac:dyDescent="0.25">
      <c r="A34" s="1"/>
      <c r="B34" s="13"/>
      <c r="C34" s="48">
        <f>SUM(C26:C32)</f>
        <v>42.19</v>
      </c>
      <c r="D34" s="48">
        <f t="shared" ref="D34:F34" si="1">SUM(D26:D32)</f>
        <v>35.419999999999995</v>
      </c>
      <c r="E34" s="48">
        <f t="shared" si="1"/>
        <v>146.38</v>
      </c>
      <c r="F34" s="67">
        <f t="shared" si="1"/>
        <v>1110.8</v>
      </c>
      <c r="G34" s="8">
        <v>4651</v>
      </c>
    </row>
    <row r="35" spans="1:7" x14ac:dyDescent="0.25">
      <c r="A35" s="27"/>
      <c r="B35" s="3"/>
      <c r="C35" s="61"/>
      <c r="D35" s="61"/>
      <c r="E35" s="61"/>
      <c r="F35" s="80"/>
      <c r="G35" s="46"/>
    </row>
    <row r="36" spans="1:7" x14ac:dyDescent="0.25">
      <c r="A36" s="27" t="s">
        <v>39</v>
      </c>
      <c r="B36" s="1"/>
      <c r="C36" s="8">
        <f>C23+C34</f>
        <v>72.52</v>
      </c>
      <c r="D36" s="8">
        <f>D23+D34</f>
        <v>65.149999999999991</v>
      </c>
      <c r="E36" s="8">
        <f>E23+E34</f>
        <v>258.82</v>
      </c>
      <c r="F36" s="82">
        <f>F23+F34</f>
        <v>1949.8</v>
      </c>
      <c r="G36" s="8">
        <v>8163</v>
      </c>
    </row>
    <row r="37" spans="1:7" x14ac:dyDescent="0.25">
      <c r="A37" s="27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7"/>
  <sheetViews>
    <sheetView topLeftCell="A7" zoomScale="110" zoomScaleNormal="110" workbookViewId="0">
      <selection activeCell="B33" sqref="B33"/>
    </sheetView>
  </sheetViews>
  <sheetFormatPr defaultRowHeight="15" x14ac:dyDescent="0.25"/>
  <cols>
    <col min="1" max="1" width="39.8554687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19">
        <v>150</v>
      </c>
      <c r="C18" s="47">
        <v>7.3</v>
      </c>
      <c r="D18" s="47">
        <v>11.8</v>
      </c>
      <c r="E18" s="69">
        <v>24.5</v>
      </c>
      <c r="F18" s="69">
        <v>236</v>
      </c>
      <c r="G18" s="1">
        <v>988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1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3.28</v>
      </c>
      <c r="D20" s="47">
        <v>0.9</v>
      </c>
      <c r="E20" s="69">
        <v>12.48</v>
      </c>
      <c r="F20" s="69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1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1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78">
        <f>SUM(C18:C22)</f>
        <v>13.68</v>
      </c>
      <c r="D23" s="78">
        <f t="shared" ref="D23:F23" si="0">SUM(D18:D22)</f>
        <v>15.700000000000001</v>
      </c>
      <c r="E23" s="78">
        <f t="shared" si="0"/>
        <v>51.28</v>
      </c>
      <c r="F23" s="86">
        <f t="shared" si="0"/>
        <v>462</v>
      </c>
      <c r="G23" s="27">
        <v>2194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35"/>
      <c r="C24" s="55"/>
      <c r="D24" s="55"/>
      <c r="E24" s="69"/>
      <c r="F24" s="69"/>
      <c r="G24" s="1"/>
      <c r="H24" s="2"/>
      <c r="I24" s="2"/>
      <c r="J24" s="2"/>
      <c r="K24" s="2"/>
      <c r="L24" s="2"/>
      <c r="M24" s="2"/>
    </row>
    <row r="25" spans="1:13" x14ac:dyDescent="0.25">
      <c r="A25" s="28"/>
      <c r="B25" s="35"/>
      <c r="C25" s="55"/>
      <c r="D25" s="55"/>
      <c r="E25" s="69"/>
      <c r="F25" s="69"/>
      <c r="G25" s="1"/>
      <c r="H25" s="2"/>
      <c r="I25" s="2"/>
      <c r="J25" s="2"/>
      <c r="K25" s="2"/>
      <c r="L25" s="2"/>
      <c r="M25" s="2"/>
    </row>
    <row r="26" spans="1:13" x14ac:dyDescent="0.25">
      <c r="A26" s="84" t="s">
        <v>46</v>
      </c>
      <c r="B26" s="26"/>
      <c r="C26" s="83"/>
      <c r="D26" s="83"/>
      <c r="E26" s="61"/>
      <c r="F26" s="80"/>
      <c r="G26" s="1"/>
    </row>
    <row r="27" spans="1:13" x14ac:dyDescent="0.25">
      <c r="A27" s="12" t="s">
        <v>9</v>
      </c>
      <c r="B27" s="13">
        <v>40</v>
      </c>
      <c r="C27" s="47">
        <v>0.6</v>
      </c>
      <c r="D27" s="47">
        <v>0</v>
      </c>
      <c r="E27" s="75">
        <v>2.9</v>
      </c>
      <c r="F27" s="69">
        <v>14</v>
      </c>
      <c r="G27" s="1">
        <v>58.6</v>
      </c>
    </row>
    <row r="28" spans="1:13" x14ac:dyDescent="0.25">
      <c r="A28" s="42" t="s">
        <v>50</v>
      </c>
      <c r="B28" s="20">
        <v>200</v>
      </c>
      <c r="C28" s="74">
        <v>1.47</v>
      </c>
      <c r="D28" s="74">
        <v>9.33</v>
      </c>
      <c r="E28" s="75">
        <v>37.33</v>
      </c>
      <c r="F28" s="69">
        <v>244</v>
      </c>
      <c r="G28" s="1">
        <v>1022</v>
      </c>
    </row>
    <row r="29" spans="1:13" x14ac:dyDescent="0.25">
      <c r="A29" s="12" t="s">
        <v>17</v>
      </c>
      <c r="B29" s="85">
        <v>180</v>
      </c>
      <c r="C29" s="74">
        <v>14.2</v>
      </c>
      <c r="D29" s="74">
        <v>18.399999999999999</v>
      </c>
      <c r="E29" s="75">
        <v>23.7</v>
      </c>
      <c r="F29" s="69">
        <v>320</v>
      </c>
      <c r="G29" s="1">
        <v>1339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1">
        <v>373</v>
      </c>
    </row>
    <row r="31" spans="1:13" ht="15.6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1">
        <v>507</v>
      </c>
    </row>
    <row r="32" spans="1:13" ht="17.4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1">
        <v>443</v>
      </c>
    </row>
    <row r="33" spans="1:7" ht="15" customHeight="1" x14ac:dyDescent="0.25">
      <c r="A33" s="1"/>
      <c r="B33" s="13"/>
      <c r="C33" s="33">
        <f>SUM(C27:C32)</f>
        <v>28.669999999999998</v>
      </c>
      <c r="D33" s="33">
        <f t="shared" ref="D33:F33" si="1">SUM(D27:D32)</f>
        <v>30.74</v>
      </c>
      <c r="E33" s="33">
        <f t="shared" si="1"/>
        <v>127.9</v>
      </c>
      <c r="F33" s="39">
        <f t="shared" si="1"/>
        <v>893.8</v>
      </c>
      <c r="G33" s="27">
        <v>3742</v>
      </c>
    </row>
    <row r="34" spans="1:7" x14ac:dyDescent="0.25">
      <c r="A34" s="27"/>
      <c r="B34" s="13"/>
      <c r="C34" s="13"/>
      <c r="D34" s="13"/>
      <c r="E34" s="14"/>
      <c r="F34" s="14"/>
      <c r="G34" s="1"/>
    </row>
    <row r="35" spans="1:7" x14ac:dyDescent="0.25">
      <c r="A35" s="27" t="s">
        <v>31</v>
      </c>
      <c r="B35" s="3"/>
      <c r="C35" s="25"/>
      <c r="D35" s="25"/>
      <c r="E35" s="25"/>
      <c r="F35" s="68"/>
      <c r="G35" s="1"/>
    </row>
    <row r="36" spans="1:7" x14ac:dyDescent="0.25">
      <c r="A36" s="28"/>
      <c r="B36" s="1"/>
      <c r="C36" s="27">
        <f>C23+C33</f>
        <v>42.349999999999994</v>
      </c>
      <c r="D36" s="27">
        <f t="shared" ref="D36:F36" si="2">D23+D33</f>
        <v>46.44</v>
      </c>
      <c r="E36" s="27">
        <f t="shared" si="2"/>
        <v>179.18</v>
      </c>
      <c r="F36" s="71">
        <f t="shared" si="2"/>
        <v>1355.8</v>
      </c>
      <c r="G36" s="27">
        <v>5936</v>
      </c>
    </row>
    <row r="37" spans="1:7" x14ac:dyDescent="0.25">
      <c r="A37" s="1"/>
      <c r="B37" s="1"/>
      <c r="C37" s="1"/>
      <c r="D37" s="1"/>
      <c r="E37" s="1"/>
      <c r="F37" s="64"/>
      <c r="G37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M38"/>
  <sheetViews>
    <sheetView topLeftCell="A15" zoomScale="110" zoomScaleNormal="110" workbookViewId="0">
      <selection activeCell="B27" sqref="B27"/>
    </sheetView>
  </sheetViews>
  <sheetFormatPr defaultRowHeight="15" x14ac:dyDescent="0.25"/>
  <cols>
    <col min="1" max="1" width="36.42578125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8" t="s">
        <v>38</v>
      </c>
      <c r="B16" s="1"/>
      <c r="C16" s="1"/>
      <c r="D16" s="1"/>
      <c r="E16" s="1"/>
      <c r="F16" s="64"/>
      <c r="G16" s="1"/>
    </row>
    <row r="17" spans="1:13" x14ac:dyDescent="0.25">
      <c r="A17" s="41" t="s">
        <v>32</v>
      </c>
      <c r="B17" s="1"/>
      <c r="C17" s="9"/>
      <c r="D17" s="9"/>
      <c r="E17" s="9"/>
      <c r="F17" s="65"/>
      <c r="G17" s="1"/>
    </row>
    <row r="18" spans="1:13" x14ac:dyDescent="0.25">
      <c r="A18" s="14" t="s">
        <v>27</v>
      </c>
      <c r="B18" s="34">
        <v>200</v>
      </c>
      <c r="C18" s="51">
        <v>8.76</v>
      </c>
      <c r="D18" s="51">
        <v>14.16</v>
      </c>
      <c r="E18" s="52">
        <v>29.4</v>
      </c>
      <c r="F18" s="52">
        <v>283.2</v>
      </c>
      <c r="G18" s="46">
        <v>1186</v>
      </c>
      <c r="H18" s="2"/>
      <c r="I18" s="2"/>
      <c r="J18" s="2"/>
      <c r="K18" s="2"/>
      <c r="L18" s="2"/>
      <c r="M18" s="2"/>
    </row>
    <row r="19" spans="1:13" x14ac:dyDescent="0.25">
      <c r="A19" s="14" t="s">
        <v>28</v>
      </c>
      <c r="B19" s="13">
        <v>200</v>
      </c>
      <c r="C19" s="47">
        <v>0.1</v>
      </c>
      <c r="D19" s="47">
        <v>0</v>
      </c>
      <c r="E19" s="69">
        <v>9.3000000000000007</v>
      </c>
      <c r="F19" s="69">
        <v>37</v>
      </c>
      <c r="G19" s="46">
        <v>155</v>
      </c>
      <c r="H19" s="6"/>
      <c r="I19" s="7"/>
      <c r="J19" s="7"/>
      <c r="K19" s="7"/>
      <c r="L19" s="7"/>
      <c r="M19" s="2"/>
    </row>
    <row r="20" spans="1:13" x14ac:dyDescent="0.25">
      <c r="A20" s="1" t="s">
        <v>43</v>
      </c>
      <c r="B20" s="13">
        <v>50</v>
      </c>
      <c r="C20" s="47">
        <v>5.7</v>
      </c>
      <c r="D20" s="47">
        <v>1.55</v>
      </c>
      <c r="E20" s="69">
        <v>21.57</v>
      </c>
      <c r="F20" s="69">
        <v>121</v>
      </c>
      <c r="G20" s="46">
        <v>507</v>
      </c>
      <c r="H20" s="2"/>
      <c r="I20" s="2"/>
      <c r="J20" s="2"/>
      <c r="K20" s="2"/>
      <c r="L20" s="2"/>
      <c r="M20" s="2"/>
    </row>
    <row r="21" spans="1:13" x14ac:dyDescent="0.25">
      <c r="A21" s="14" t="s">
        <v>20</v>
      </c>
      <c r="B21" s="13">
        <v>100</v>
      </c>
      <c r="C21" s="47">
        <v>3</v>
      </c>
      <c r="D21" s="47">
        <v>3</v>
      </c>
      <c r="E21" s="69">
        <v>5</v>
      </c>
      <c r="F21" s="69">
        <v>120</v>
      </c>
      <c r="G21" s="46">
        <v>502</v>
      </c>
      <c r="H21" s="2"/>
      <c r="I21" s="2"/>
      <c r="J21" s="2"/>
      <c r="K21" s="2"/>
      <c r="L21" s="2"/>
      <c r="M21" s="2"/>
    </row>
    <row r="22" spans="1:13" x14ac:dyDescent="0.25">
      <c r="A22" s="14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4"/>
      <c r="B23" s="35"/>
      <c r="C23" s="55"/>
      <c r="D23" s="55"/>
      <c r="E23" s="87"/>
      <c r="F23" s="69"/>
      <c r="G23" s="46"/>
      <c r="H23" s="2"/>
      <c r="I23" s="2"/>
      <c r="J23" s="2"/>
      <c r="K23" s="2"/>
      <c r="L23" s="2"/>
      <c r="M23" s="2"/>
    </row>
    <row r="24" spans="1:13" x14ac:dyDescent="0.25">
      <c r="A24" s="27" t="s">
        <v>37</v>
      </c>
      <c r="B24" s="35"/>
      <c r="C24" s="78">
        <f>SUM(C18:C22)</f>
        <v>17.559999999999999</v>
      </c>
      <c r="D24" s="78">
        <f t="shared" ref="D24" si="0">SUM(D18:D22)</f>
        <v>18.71</v>
      </c>
      <c r="E24" s="78">
        <f t="shared" ref="E24" si="1">SUM(E18:E22)</f>
        <v>65.27000000000001</v>
      </c>
      <c r="F24" s="67">
        <f t="shared" ref="F24" si="2">SUM(F18:F22)</f>
        <v>561.20000000000005</v>
      </c>
      <c r="G24" s="8">
        <v>2674</v>
      </c>
      <c r="H24" s="2"/>
      <c r="I24" s="2"/>
      <c r="J24" s="2"/>
      <c r="K24" s="2"/>
      <c r="L24" s="2"/>
      <c r="M24" s="2"/>
    </row>
    <row r="25" spans="1:13" x14ac:dyDescent="0.25">
      <c r="A25" s="27"/>
      <c r="B25" s="35"/>
      <c r="C25" s="55"/>
      <c r="D25" s="78"/>
      <c r="E25" s="78"/>
      <c r="F25" s="67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44</v>
      </c>
      <c r="B26" s="11"/>
      <c r="C26" s="61"/>
      <c r="D26" s="61"/>
      <c r="E26" s="61"/>
      <c r="F26" s="80"/>
      <c r="G26" s="46"/>
    </row>
    <row r="27" spans="1:13" x14ac:dyDescent="0.25">
      <c r="A27" s="12" t="s">
        <v>9</v>
      </c>
      <c r="B27" s="31">
        <v>70</v>
      </c>
      <c r="C27" s="49">
        <v>0.9</v>
      </c>
      <c r="D27" s="49">
        <v>0.9</v>
      </c>
      <c r="E27" s="50">
        <v>4.3499999999999996</v>
      </c>
      <c r="F27" s="52">
        <v>21</v>
      </c>
      <c r="G27" s="46">
        <v>88</v>
      </c>
    </row>
    <row r="28" spans="1:13" x14ac:dyDescent="0.25">
      <c r="A28" s="42" t="s">
        <v>51</v>
      </c>
      <c r="B28" s="30">
        <v>250</v>
      </c>
      <c r="C28" s="49">
        <v>1.84</v>
      </c>
      <c r="D28" s="49">
        <v>11.66</v>
      </c>
      <c r="E28" s="50">
        <v>46.7</v>
      </c>
      <c r="F28" s="52">
        <v>305</v>
      </c>
      <c r="G28" s="46">
        <v>1277</v>
      </c>
    </row>
    <row r="29" spans="1:13" x14ac:dyDescent="0.25">
      <c r="A29" s="12" t="s">
        <v>17</v>
      </c>
      <c r="B29" s="30">
        <v>200</v>
      </c>
      <c r="C29" s="49">
        <v>17.04</v>
      </c>
      <c r="D29" s="49">
        <v>22.08</v>
      </c>
      <c r="E29" s="50">
        <v>28.44</v>
      </c>
      <c r="F29" s="52">
        <v>384</v>
      </c>
      <c r="G29" s="46">
        <v>1607</v>
      </c>
    </row>
    <row r="30" spans="1:13" x14ac:dyDescent="0.25">
      <c r="A30" s="16" t="s">
        <v>15</v>
      </c>
      <c r="B30" s="13">
        <v>200</v>
      </c>
      <c r="C30" s="76">
        <v>0.2</v>
      </c>
      <c r="D30" s="73">
        <v>0.1</v>
      </c>
      <c r="E30" s="73">
        <v>23.5</v>
      </c>
      <c r="F30" s="81">
        <v>89</v>
      </c>
      <c r="G30" s="46">
        <v>373</v>
      </c>
    </row>
    <row r="31" spans="1:13" ht="13.15" customHeight="1" x14ac:dyDescent="0.25">
      <c r="A31" s="44" t="s">
        <v>42</v>
      </c>
      <c r="B31" s="13">
        <v>40</v>
      </c>
      <c r="C31" s="47">
        <v>5.7</v>
      </c>
      <c r="D31" s="47">
        <v>1.55</v>
      </c>
      <c r="E31" s="47">
        <v>21.57</v>
      </c>
      <c r="F31" s="69">
        <v>121</v>
      </c>
      <c r="G31" s="46">
        <v>507</v>
      </c>
    </row>
    <row r="32" spans="1:13" ht="13.15" customHeight="1" x14ac:dyDescent="0.25">
      <c r="A32" s="44" t="s">
        <v>43</v>
      </c>
      <c r="B32" s="4">
        <v>40</v>
      </c>
      <c r="C32" s="54">
        <v>6.5</v>
      </c>
      <c r="D32" s="54">
        <v>1.36</v>
      </c>
      <c r="E32" s="54">
        <v>18.899999999999999</v>
      </c>
      <c r="F32" s="70">
        <v>105.8</v>
      </c>
      <c r="G32" s="46">
        <v>443</v>
      </c>
    </row>
    <row r="33" spans="1:7" ht="12.75" customHeight="1" x14ac:dyDescent="0.25">
      <c r="A33" s="1"/>
      <c r="B33" s="13"/>
      <c r="C33" s="47"/>
      <c r="D33" s="47"/>
      <c r="E33" s="69"/>
      <c r="F33" s="69"/>
      <c r="G33" s="46"/>
    </row>
    <row r="34" spans="1:7" ht="12.75" customHeight="1" x14ac:dyDescent="0.25">
      <c r="A34" s="1"/>
      <c r="B34" s="13"/>
      <c r="C34" s="48">
        <f>SUM(C27:C33)</f>
        <v>32.18</v>
      </c>
      <c r="D34" s="48">
        <f t="shared" ref="D34:F34" si="3">SUM(D27:D33)</f>
        <v>37.65</v>
      </c>
      <c r="E34" s="48">
        <f t="shared" si="3"/>
        <v>143.46</v>
      </c>
      <c r="F34" s="67">
        <f t="shared" si="3"/>
        <v>1025.8</v>
      </c>
      <c r="G34" s="8">
        <v>4294</v>
      </c>
    </row>
    <row r="35" spans="1:7" x14ac:dyDescent="0.25">
      <c r="A35" s="12"/>
      <c r="B35" s="13"/>
      <c r="C35" s="47"/>
      <c r="D35" s="47"/>
      <c r="E35" s="69"/>
      <c r="F35" s="69"/>
      <c r="G35" s="46"/>
    </row>
    <row r="36" spans="1:7" x14ac:dyDescent="0.25">
      <c r="A36" s="27"/>
      <c r="B36" s="3"/>
      <c r="C36" s="61"/>
      <c r="D36" s="61"/>
      <c r="E36" s="61"/>
      <c r="F36" s="80"/>
      <c r="G36" s="46"/>
    </row>
    <row r="37" spans="1:7" x14ac:dyDescent="0.25">
      <c r="A37" s="27" t="s">
        <v>39</v>
      </c>
      <c r="B37" s="1"/>
      <c r="C37" s="8">
        <f>C24+C34</f>
        <v>49.739999999999995</v>
      </c>
      <c r="D37" s="8">
        <f t="shared" ref="D37:F37" si="4">D24+D34</f>
        <v>56.36</v>
      </c>
      <c r="E37" s="8">
        <f t="shared" si="4"/>
        <v>208.73000000000002</v>
      </c>
      <c r="F37" s="82">
        <f t="shared" si="4"/>
        <v>1587</v>
      </c>
      <c r="G37" s="8">
        <v>6968</v>
      </c>
    </row>
    <row r="38" spans="1:7" x14ac:dyDescent="0.25">
      <c r="A38" s="1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8"/>
  <sheetViews>
    <sheetView topLeftCell="A12" zoomScale="110" zoomScaleNormal="110" workbookViewId="0">
      <selection activeCell="B32" sqref="B32"/>
    </sheetView>
  </sheetViews>
  <sheetFormatPr defaultRowHeight="15" x14ac:dyDescent="0.25"/>
  <cols>
    <col min="1" max="1" width="40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6.7109375" customWidth="1"/>
  </cols>
  <sheetData>
    <row r="2" spans="1:7" x14ac:dyDescent="0.25">
      <c r="C2" t="s">
        <v>6</v>
      </c>
    </row>
    <row r="3" spans="1:7" x14ac:dyDescent="0.25">
      <c r="C3" t="s">
        <v>41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40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64" t="s">
        <v>4</v>
      </c>
      <c r="G15" s="45" t="s">
        <v>45</v>
      </c>
    </row>
    <row r="16" spans="1:7" x14ac:dyDescent="0.25">
      <c r="A16" s="36" t="s">
        <v>33</v>
      </c>
      <c r="B16" s="1"/>
      <c r="C16" s="1"/>
      <c r="D16" s="1"/>
      <c r="E16" s="1"/>
      <c r="F16" s="64"/>
      <c r="G16" s="1"/>
    </row>
    <row r="17" spans="1:13" x14ac:dyDescent="0.25">
      <c r="A17" s="41" t="s">
        <v>34</v>
      </c>
      <c r="B17" s="1"/>
      <c r="C17" s="9"/>
      <c r="D17" s="9"/>
      <c r="E17" s="9"/>
      <c r="F17" s="65"/>
      <c r="G17" s="1"/>
    </row>
    <row r="18" spans="1:13" x14ac:dyDescent="0.25">
      <c r="A18" s="42" t="s">
        <v>52</v>
      </c>
      <c r="B18" s="103" t="s">
        <v>62</v>
      </c>
      <c r="C18" s="47">
        <v>9.7200000000000006</v>
      </c>
      <c r="D18" s="47">
        <v>6.84</v>
      </c>
      <c r="E18" s="47">
        <v>8.2799999999999994</v>
      </c>
      <c r="F18" s="69">
        <v>134</v>
      </c>
      <c r="G18" s="46">
        <v>561</v>
      </c>
      <c r="H18" s="2"/>
      <c r="I18" s="2"/>
      <c r="J18" s="2"/>
      <c r="K18" s="2"/>
      <c r="L18" s="2"/>
      <c r="M18" s="2"/>
    </row>
    <row r="19" spans="1:13" x14ac:dyDescent="0.25">
      <c r="A19" s="12" t="s">
        <v>7</v>
      </c>
      <c r="B19" s="13">
        <v>150</v>
      </c>
      <c r="C19" s="47">
        <v>3</v>
      </c>
      <c r="D19" s="47">
        <v>4.63</v>
      </c>
      <c r="E19" s="47">
        <v>20.13</v>
      </c>
      <c r="F19" s="91">
        <v>136</v>
      </c>
      <c r="G19" s="46">
        <v>569</v>
      </c>
      <c r="H19" s="6"/>
      <c r="I19" s="7"/>
      <c r="J19" s="7"/>
      <c r="K19" s="7"/>
      <c r="L19" s="7"/>
      <c r="M19" s="2"/>
    </row>
    <row r="20" spans="1:13" x14ac:dyDescent="0.25">
      <c r="A20" s="12" t="s">
        <v>21</v>
      </c>
      <c r="B20" s="13">
        <v>200</v>
      </c>
      <c r="C20" s="47">
        <v>0.1</v>
      </c>
      <c r="D20" s="47">
        <v>0.02</v>
      </c>
      <c r="E20" s="47">
        <v>9.9</v>
      </c>
      <c r="F20" s="69">
        <v>35</v>
      </c>
      <c r="G20" s="46">
        <v>147</v>
      </c>
      <c r="H20" s="2"/>
      <c r="I20" s="2"/>
      <c r="J20" s="2"/>
      <c r="K20" s="2"/>
      <c r="L20" s="2"/>
      <c r="M20" s="2"/>
    </row>
    <row r="21" spans="1:13" x14ac:dyDescent="0.25">
      <c r="A21" s="1" t="s">
        <v>8</v>
      </c>
      <c r="B21" s="13">
        <v>50</v>
      </c>
      <c r="C21" s="47">
        <v>3.28</v>
      </c>
      <c r="D21" s="47">
        <v>0.9</v>
      </c>
      <c r="E21" s="47">
        <v>12.48</v>
      </c>
      <c r="F21" s="69">
        <v>69</v>
      </c>
      <c r="G21" s="46">
        <v>289</v>
      </c>
      <c r="H21" s="2"/>
      <c r="I21" s="2"/>
      <c r="J21" s="2"/>
      <c r="K21" s="2"/>
      <c r="L21" s="2"/>
      <c r="M21" s="2"/>
    </row>
    <row r="22" spans="1:13" x14ac:dyDescent="0.25">
      <c r="A22" s="1"/>
      <c r="B22" s="13"/>
      <c r="C22" s="47"/>
      <c r="D22" s="47"/>
      <c r="E22" s="69"/>
      <c r="F22" s="69"/>
      <c r="G22" s="46"/>
      <c r="H22" s="2"/>
      <c r="I22" s="2"/>
      <c r="J22" s="2"/>
      <c r="K22" s="2"/>
      <c r="L22" s="2"/>
      <c r="M22" s="2"/>
    </row>
    <row r="23" spans="1:13" x14ac:dyDescent="0.25">
      <c r="A23" s="1"/>
      <c r="B23" s="13"/>
      <c r="C23" s="48">
        <f>SUM(C18:C22)</f>
        <v>16.100000000000001</v>
      </c>
      <c r="D23" s="48">
        <f t="shared" ref="D23:F23" si="0">SUM(D18:D22)</f>
        <v>12.389999999999999</v>
      </c>
      <c r="E23" s="48">
        <f t="shared" si="0"/>
        <v>50.789999999999992</v>
      </c>
      <c r="F23" s="67">
        <f t="shared" si="0"/>
        <v>374</v>
      </c>
      <c r="G23" s="8">
        <v>2410</v>
      </c>
      <c r="H23" s="2"/>
      <c r="I23" s="2"/>
      <c r="J23" s="2"/>
      <c r="K23" s="2"/>
      <c r="L23" s="2"/>
      <c r="M23" s="2"/>
    </row>
    <row r="24" spans="1:13" x14ac:dyDescent="0.25">
      <c r="A24" s="27" t="s">
        <v>36</v>
      </c>
      <c r="B24" s="13"/>
      <c r="C24" s="47"/>
      <c r="D24" s="47"/>
      <c r="E24" s="69"/>
      <c r="F24" s="69"/>
      <c r="G24" s="46"/>
      <c r="H24" s="2"/>
      <c r="I24" s="2"/>
      <c r="J24" s="2"/>
      <c r="K24" s="2"/>
      <c r="L24" s="2"/>
      <c r="M24" s="2"/>
    </row>
    <row r="25" spans="1:13" x14ac:dyDescent="0.25">
      <c r="A25" s="28"/>
      <c r="B25" s="13"/>
      <c r="C25" s="47"/>
      <c r="D25" s="47"/>
      <c r="E25" s="69"/>
      <c r="F25" s="69"/>
      <c r="G25" s="46"/>
      <c r="H25" s="2"/>
      <c r="I25" s="2"/>
      <c r="J25" s="2"/>
      <c r="K25" s="2"/>
      <c r="L25" s="2"/>
      <c r="M25" s="2"/>
    </row>
    <row r="26" spans="1:13" x14ac:dyDescent="0.25">
      <c r="A26" s="41" t="s">
        <v>46</v>
      </c>
      <c r="B26" s="11"/>
      <c r="C26" s="61"/>
      <c r="D26" s="61"/>
      <c r="E26" s="61"/>
      <c r="F26" s="80"/>
      <c r="G26" s="46"/>
    </row>
    <row r="27" spans="1:13" x14ac:dyDescent="0.25">
      <c r="A27" s="12" t="s">
        <v>29</v>
      </c>
      <c r="B27" s="15">
        <v>40</v>
      </c>
      <c r="C27" s="88">
        <v>0.32</v>
      </c>
      <c r="D27" s="88">
        <v>0.04</v>
      </c>
      <c r="E27" s="88">
        <v>0.76</v>
      </c>
      <c r="F27" s="92">
        <v>7</v>
      </c>
      <c r="G27" s="46">
        <v>29.3</v>
      </c>
    </row>
    <row r="28" spans="1:13" x14ac:dyDescent="0.25">
      <c r="A28" s="16" t="s">
        <v>30</v>
      </c>
      <c r="B28" s="20">
        <v>200</v>
      </c>
      <c r="C28" s="89">
        <v>6.2</v>
      </c>
      <c r="D28" s="89">
        <v>4.0999999999999996</v>
      </c>
      <c r="E28" s="89">
        <v>25.5</v>
      </c>
      <c r="F28" s="92">
        <v>169</v>
      </c>
      <c r="G28" s="46">
        <v>708</v>
      </c>
    </row>
    <row r="29" spans="1:13" ht="14.45" customHeight="1" x14ac:dyDescent="0.25">
      <c r="A29" s="42" t="s">
        <v>53</v>
      </c>
      <c r="B29" s="90" t="s">
        <v>35</v>
      </c>
      <c r="C29" s="47">
        <v>10.3</v>
      </c>
      <c r="D29" s="47">
        <v>7.06</v>
      </c>
      <c r="E29" s="69">
        <v>8.82</v>
      </c>
      <c r="F29" s="69">
        <v>141</v>
      </c>
      <c r="G29" s="46">
        <v>590</v>
      </c>
    </row>
    <row r="30" spans="1:13" x14ac:dyDescent="0.25">
      <c r="A30" s="12" t="s">
        <v>19</v>
      </c>
      <c r="B30" s="13">
        <v>150</v>
      </c>
      <c r="C30" s="47">
        <v>5.37</v>
      </c>
      <c r="D30" s="47">
        <v>4.25</v>
      </c>
      <c r="E30" s="69">
        <v>33.380000000000003</v>
      </c>
      <c r="F30" s="69">
        <v>196</v>
      </c>
      <c r="G30" s="46">
        <v>821</v>
      </c>
    </row>
    <row r="31" spans="1:13" ht="16.149999999999999" customHeight="1" x14ac:dyDescent="0.25">
      <c r="A31" s="16" t="s">
        <v>14</v>
      </c>
      <c r="B31" s="13">
        <v>200</v>
      </c>
      <c r="C31" s="76">
        <v>0.2</v>
      </c>
      <c r="D31" s="73">
        <v>0.1</v>
      </c>
      <c r="E31" s="73">
        <v>23.5</v>
      </c>
      <c r="F31" s="81">
        <v>89</v>
      </c>
      <c r="G31" s="46">
        <v>373</v>
      </c>
    </row>
    <row r="32" spans="1:13" x14ac:dyDescent="0.25">
      <c r="A32" s="44" t="s">
        <v>42</v>
      </c>
      <c r="B32" s="13">
        <v>40</v>
      </c>
      <c r="C32" s="47">
        <v>5.7</v>
      </c>
      <c r="D32" s="47">
        <v>1.55</v>
      </c>
      <c r="E32" s="47">
        <v>21.57</v>
      </c>
      <c r="F32" s="69">
        <v>121</v>
      </c>
      <c r="G32" s="46">
        <v>507</v>
      </c>
    </row>
    <row r="33" spans="1:7" x14ac:dyDescent="0.25">
      <c r="A33" s="44" t="s">
        <v>43</v>
      </c>
      <c r="B33" s="4">
        <v>35</v>
      </c>
      <c r="C33" s="54">
        <v>6.5</v>
      </c>
      <c r="D33" s="54">
        <v>1.36</v>
      </c>
      <c r="E33" s="54">
        <v>18.899999999999999</v>
      </c>
      <c r="F33" s="70">
        <v>105.8</v>
      </c>
      <c r="G33" s="46">
        <v>443</v>
      </c>
    </row>
    <row r="34" spans="1:7" x14ac:dyDescent="0.25">
      <c r="A34" s="1"/>
      <c r="B34" s="13"/>
      <c r="C34" s="48">
        <f>SUM(C27:C33)</f>
        <v>34.590000000000003</v>
      </c>
      <c r="D34" s="48">
        <f t="shared" ref="D34:F34" si="1">SUM(D27:D33)</f>
        <v>18.459999999999997</v>
      </c>
      <c r="E34" s="48">
        <f t="shared" si="1"/>
        <v>132.43</v>
      </c>
      <c r="F34" s="67">
        <f t="shared" si="1"/>
        <v>828.8</v>
      </c>
      <c r="G34" s="8">
        <v>3470</v>
      </c>
    </row>
    <row r="35" spans="1:7" x14ac:dyDescent="0.25">
      <c r="A35" s="27"/>
      <c r="B35" s="3"/>
      <c r="C35" s="25"/>
      <c r="D35" s="25"/>
      <c r="E35" s="25"/>
      <c r="F35" s="68"/>
      <c r="G35" s="46"/>
    </row>
    <row r="36" spans="1:7" x14ac:dyDescent="0.25">
      <c r="A36" s="27" t="s">
        <v>31</v>
      </c>
      <c r="B36" s="1"/>
      <c r="C36" s="27">
        <f>C23+C34</f>
        <v>50.690000000000005</v>
      </c>
      <c r="D36" s="27">
        <f t="shared" ref="D36:E36" si="2">D23+D34</f>
        <v>30.849999999999994</v>
      </c>
      <c r="E36" s="27">
        <f t="shared" si="2"/>
        <v>183.22</v>
      </c>
      <c r="F36" s="71">
        <f>F23+F34</f>
        <v>1202.8</v>
      </c>
      <c r="G36" s="8">
        <v>5880</v>
      </c>
    </row>
    <row r="37" spans="1:7" x14ac:dyDescent="0.25">
      <c r="A37" s="28"/>
      <c r="B37" s="1"/>
      <c r="C37" s="1"/>
      <c r="D37" s="1"/>
      <c r="E37" s="1"/>
      <c r="F37" s="64"/>
      <c r="G37" s="1"/>
    </row>
    <row r="38" spans="1:7" x14ac:dyDescent="0.25">
      <c r="A38" s="5"/>
      <c r="B38" s="1"/>
      <c r="C38" s="1"/>
      <c r="D38" s="1"/>
      <c r="E38" s="1"/>
      <c r="F38" s="64"/>
      <c r="G38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6 день</vt:lpstr>
      <vt:lpstr>6 день старш</vt:lpstr>
      <vt:lpstr>7 день</vt:lpstr>
      <vt:lpstr>7 день старш</vt:lpstr>
      <vt:lpstr>8 день</vt:lpstr>
      <vt:lpstr>8 день старш</vt:lpstr>
      <vt:lpstr>9 день</vt:lpstr>
      <vt:lpstr>9 день старш</vt:lpstr>
      <vt:lpstr>10 день</vt:lpstr>
      <vt:lpstr>10 день 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2022-04-04T15:11:49Z</dcterms:modified>
</cp:coreProperties>
</file>