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2" i="1" l="1"/>
  <c r="L148" i="1"/>
  <c r="L159" i="1" s="1"/>
  <c r="H148" i="1"/>
  <c r="H159" i="1" s="1"/>
  <c r="I148" i="1"/>
  <c r="I159" i="1" s="1"/>
  <c r="J148" i="1"/>
  <c r="J159" i="1" s="1"/>
  <c r="G148" i="1"/>
  <c r="G159" i="1" s="1"/>
  <c r="F148" i="1"/>
  <c r="F159" i="1" s="1"/>
  <c r="L188" i="1"/>
  <c r="L199" i="1" s="1"/>
  <c r="H188" i="1"/>
  <c r="I188" i="1"/>
  <c r="J188" i="1"/>
  <c r="G188" i="1"/>
  <c r="F188" i="1"/>
  <c r="L168" i="1"/>
  <c r="L179" i="1" s="1"/>
  <c r="H168" i="1"/>
  <c r="I168" i="1"/>
  <c r="J168" i="1"/>
  <c r="G168" i="1"/>
  <c r="F168" i="1"/>
  <c r="L129" i="1"/>
  <c r="L140" i="1" s="1"/>
  <c r="H129" i="1"/>
  <c r="I129" i="1"/>
  <c r="J129" i="1"/>
  <c r="G129" i="1"/>
  <c r="F129" i="1"/>
  <c r="L109" i="1"/>
  <c r="L120" i="1" s="1"/>
  <c r="H109" i="1"/>
  <c r="I109" i="1"/>
  <c r="J109" i="1"/>
  <c r="G109" i="1"/>
  <c r="F109" i="1"/>
  <c r="L92" i="1"/>
  <c r="L102" i="1" s="1"/>
  <c r="H92" i="1"/>
  <c r="H102" i="1" s="1"/>
  <c r="I92" i="1"/>
  <c r="I102" i="1" s="1"/>
  <c r="J92" i="1"/>
  <c r="J102" i="1" s="1"/>
  <c r="G92" i="1"/>
  <c r="G102" i="1" s="1"/>
  <c r="F92" i="1"/>
  <c r="F102" i="1" s="1"/>
  <c r="L72" i="1"/>
  <c r="L83" i="1" s="1"/>
  <c r="H72" i="1"/>
  <c r="I72" i="1"/>
  <c r="J72" i="1"/>
  <c r="G72" i="1"/>
  <c r="F72" i="1"/>
  <c r="G62" i="1"/>
  <c r="H62" i="1"/>
  <c r="I62" i="1"/>
  <c r="J62" i="1"/>
  <c r="L62" i="1"/>
  <c r="L51" i="1"/>
  <c r="H51" i="1"/>
  <c r="I51" i="1"/>
  <c r="J51" i="1"/>
  <c r="G51" i="1"/>
  <c r="F51" i="1"/>
  <c r="L14" i="1"/>
  <c r="L32" i="1"/>
  <c r="L42" i="1" s="1"/>
  <c r="H32" i="1"/>
  <c r="I32" i="1"/>
  <c r="J32" i="1"/>
  <c r="G32" i="1"/>
  <c r="F32" i="1"/>
  <c r="H14" i="1"/>
  <c r="I14" i="1"/>
  <c r="J14" i="1"/>
  <c r="G14" i="1"/>
  <c r="F14" i="1"/>
  <c r="L24" i="1"/>
  <c r="L200" i="1" l="1"/>
  <c r="H42" i="1"/>
  <c r="I42" i="1"/>
  <c r="J42" i="1"/>
  <c r="G42" i="1"/>
  <c r="F42" i="1"/>
  <c r="H24" i="1"/>
  <c r="I24" i="1"/>
  <c r="J24" i="1"/>
  <c r="G24" i="1"/>
  <c r="F24" i="1"/>
  <c r="H179" i="1"/>
  <c r="I179" i="1"/>
  <c r="J179" i="1"/>
  <c r="G179" i="1"/>
  <c r="F179" i="1"/>
  <c r="H120" i="1"/>
  <c r="I120" i="1"/>
  <c r="J120" i="1"/>
  <c r="G120" i="1"/>
  <c r="F120" i="1"/>
  <c r="H83" i="1"/>
  <c r="I83" i="1"/>
  <c r="J83" i="1"/>
  <c r="G83" i="1"/>
  <c r="F83" i="1"/>
  <c r="F62" i="1"/>
  <c r="H198" i="1" l="1"/>
  <c r="H199" i="1" s="1"/>
  <c r="I198" i="1"/>
  <c r="I199" i="1" s="1"/>
  <c r="J198" i="1"/>
  <c r="J199" i="1" s="1"/>
  <c r="G198" i="1"/>
  <c r="G199" i="1" s="1"/>
  <c r="F198" i="1"/>
  <c r="F199" i="1" s="1"/>
  <c r="F178" i="1"/>
  <c r="H178" i="1"/>
  <c r="I178" i="1"/>
  <c r="J178" i="1"/>
  <c r="G178" i="1"/>
  <c r="H158" i="1"/>
  <c r="I158" i="1"/>
  <c r="J158" i="1"/>
  <c r="G158" i="1"/>
  <c r="F158" i="1"/>
  <c r="H139" i="1"/>
  <c r="H140" i="1" s="1"/>
  <c r="I139" i="1"/>
  <c r="I140" i="1" s="1"/>
  <c r="J139" i="1"/>
  <c r="J140" i="1" s="1"/>
  <c r="G139" i="1"/>
  <c r="G140" i="1" s="1"/>
  <c r="F139" i="1"/>
  <c r="F140" i="1" s="1"/>
  <c r="H119" i="1"/>
  <c r="I119" i="1"/>
  <c r="J119" i="1"/>
  <c r="G119" i="1"/>
  <c r="F119" i="1"/>
  <c r="H101" i="1"/>
  <c r="I101" i="1"/>
  <c r="J101" i="1"/>
  <c r="G101" i="1"/>
  <c r="F101" i="1"/>
  <c r="H82" i="1"/>
  <c r="I82" i="1"/>
  <c r="J82" i="1"/>
  <c r="G82" i="1"/>
  <c r="F82" i="1"/>
  <c r="H61" i="1"/>
  <c r="I61" i="1"/>
  <c r="J61" i="1"/>
  <c r="G61" i="1"/>
  <c r="F61" i="1"/>
  <c r="L23" i="1"/>
  <c r="A110" i="1" l="1"/>
  <c r="B199" i="1"/>
  <c r="A199" i="1"/>
  <c r="B189" i="1"/>
  <c r="A189" i="1"/>
  <c r="B179" i="1"/>
  <c r="A179" i="1"/>
  <c r="B169" i="1"/>
  <c r="A169" i="1"/>
  <c r="B159" i="1"/>
  <c r="A159" i="1"/>
  <c r="B149" i="1"/>
  <c r="A149" i="1"/>
  <c r="B140" i="1"/>
  <c r="A140" i="1"/>
  <c r="B130" i="1"/>
  <c r="A130" i="1"/>
  <c r="B120" i="1"/>
  <c r="A120" i="1"/>
  <c r="B110" i="1"/>
  <c r="B102" i="1"/>
  <c r="A102" i="1"/>
  <c r="B93" i="1"/>
  <c r="A93" i="1"/>
  <c r="B83" i="1"/>
  <c r="A83" i="1"/>
  <c r="B73" i="1"/>
  <c r="A73" i="1"/>
  <c r="B62" i="1"/>
  <c r="A62" i="1"/>
  <c r="B52" i="1"/>
  <c r="A52" i="1"/>
  <c r="B42" i="1"/>
  <c r="A42" i="1"/>
  <c r="B33" i="1"/>
  <c r="A33" i="1"/>
  <c r="B24" i="1"/>
  <c r="A24" i="1"/>
  <c r="B15" i="1"/>
  <c r="A15" i="1"/>
  <c r="J200" i="1" l="1"/>
  <c r="F200" i="1" l="1"/>
  <c r="I200" i="1"/>
  <c r="H200" i="1"/>
  <c r="G200" i="1"/>
</calcChain>
</file>

<file path=xl/sharedStrings.xml><?xml version="1.0" encoding="utf-8"?>
<sst xmlns="http://schemas.openxmlformats.org/spreadsheetml/2006/main" count="295" uniqueCount="93">
  <si>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</si>
  <si>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</si>
  <si>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</si>
  <si>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</si>
  <si>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</si>
  <si>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</si>
  <si>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</si>
  <si>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</si>
  <si>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</si>
  <si>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</si>
  <si>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</si>
  <si>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</si>
  <si>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</si>
  <si>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</si>
  <si>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</si>
  <si>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</si>
  <si>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</si>
  <si>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</si>
  <si>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</si>
  <si>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</si>
  <si>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</si>
  <si>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</si>
  <si>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</si>
  <si>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</si>
  <si>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</si>
  <si>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</si>
  <si>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</si>
  <si>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</si>
  <si>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</si>
  <si>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</si>
  <si>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</si>
  <si>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</si>
  <si>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</si>
  <si>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</si>
  <si>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</si>
  <si>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</si>
  <si>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</si>
  <si>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</si>
  <si>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</si>
  <si>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</si>
  <si>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масло</t>
  </si>
  <si>
    <t>Масло (порциями)</t>
  </si>
  <si>
    <t>сыр</t>
  </si>
  <si>
    <t xml:space="preserve">Каша молочная "Дружба" </t>
  </si>
  <si>
    <t>Салат из свеклы с растительным маслом</t>
  </si>
  <si>
    <t>вафли</t>
  </si>
  <si>
    <t>пряник</t>
  </si>
  <si>
    <t>Соус томатный</t>
  </si>
  <si>
    <t>Тефтели из говядины с рисом</t>
  </si>
  <si>
    <t>Макаронные изделия отварные 160</t>
  </si>
  <si>
    <t>Биточки рубленые из мяса птицы-60.</t>
  </si>
  <si>
    <t>Соус томатный-50</t>
  </si>
  <si>
    <t>Чай с лимоном 200</t>
  </si>
  <si>
    <t>Хлеб пшеничный, обогащенный (для детского питания)</t>
  </si>
  <si>
    <t>Яблоко</t>
  </si>
  <si>
    <t>Каша рисовая молочная вязкая -185</t>
  </si>
  <si>
    <t>Салат из белокачанной капусты,моркови и кукурузы-60</t>
  </si>
  <si>
    <t>Сыр(порциями)</t>
  </si>
  <si>
    <t>Печенье для детского питания 50 гр</t>
  </si>
  <si>
    <t>печенье</t>
  </si>
  <si>
    <t>Каша гречневая 170</t>
  </si>
  <si>
    <t>Соус томатный 40</t>
  </si>
  <si>
    <t>Чай с сахаром 200</t>
  </si>
  <si>
    <t>Яблоки свежие</t>
  </si>
  <si>
    <t>Запеканка из творога со сгущенным молоком70/15</t>
  </si>
  <si>
    <t>Хлеб ржаной,обогащенный витаминами-15</t>
  </si>
  <si>
    <t>Йогурт детский питьевой(витаминизированный)100</t>
  </si>
  <si>
    <t>йогурт</t>
  </si>
  <si>
    <t>Картофельное пюре- 170</t>
  </si>
  <si>
    <t>Котлеты или биточки мясные 60</t>
  </si>
  <si>
    <t>Напиток "Витошка" витаминный-200</t>
  </si>
  <si>
    <t>Салат из моркови 60</t>
  </si>
  <si>
    <t>Салат из свеклы с растительным маслом  60</t>
  </si>
  <si>
    <t>Плов из птицы</t>
  </si>
  <si>
    <t>Чай с молоком и сахаром</t>
  </si>
  <si>
    <t>Сок фруктовый в индивид упаковке, 0,2 л</t>
  </si>
  <si>
    <t>сок</t>
  </si>
  <si>
    <t>Суп картофельный с бобовыми и гренками, фрикадельками мясными</t>
  </si>
  <si>
    <t>Каша пшенная молочная-150</t>
  </si>
  <si>
    <t>Сыр (порциями)</t>
  </si>
  <si>
    <t>ДО7ХЕ19</t>
  </si>
  <si>
    <t>Филе грудки,припущенное с овощами 50/50г</t>
  </si>
  <si>
    <t>Салат из моркови и яблок-60</t>
  </si>
  <si>
    <t>Макароны,запеченные с сыром-170</t>
  </si>
  <si>
    <t xml:space="preserve">Кофейный напиток </t>
  </si>
  <si>
    <t>Картофельное пюре, 150</t>
  </si>
  <si>
    <t>Котлета рыбная, 60</t>
  </si>
  <si>
    <t>Компот из замороженных фруктов</t>
  </si>
  <si>
    <t>Молочный шоколад Аленка 15гр</t>
  </si>
  <si>
    <t>Борщ из капусты с картофелем и сметаной, с фрикадельками</t>
  </si>
  <si>
    <t>64 и 39</t>
  </si>
  <si>
    <t>МБОУ СОШ с. Ишкарово</t>
  </si>
  <si>
    <t>Хасанова Г. 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</si>
</sst>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5" fillId="0" borderId="5" xfId="0" applyFont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91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92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28</v>
      </c>
      <c r="I3" s="47">
        <v>11</v>
      </c>
      <c r="J3" s="48">
        <v>2025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5" t="s">
        <v>14</v>
      </c>
      <c r="B5" s="58" t="s">
        <v>15</v>
      </c>
      <c r="C5" s="61" t="s">
        <v>0</v>
      </c>
      <c r="D5" s="36" t="s">
        <v>13</v>
      </c>
      <c r="E5" s="37" t="s">
        <v>12</v>
      </c>
      <c r="F5" s="59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11" t="s">
        <v>20</v>
      </c>
      <c r="D6" s="8" t="s">
        <v>21</v>
      </c>
      <c r="E6" s="60" t="s">
        <v>49</v>
      </c>
      <c r="F6" s="40">
        <v>160</v>
      </c>
      <c r="G6" s="40">
        <v>5.74</v>
      </c>
      <c r="H6" s="40">
        <v>4.2300000000000004</v>
      </c>
      <c r="I6" s="40">
        <v>38.26</v>
      </c>
      <c r="J6" s="40">
        <v>217.73</v>
      </c>
      <c r="K6" s="41">
        <v>197</v>
      </c>
      <c r="L6" s="40">
        <v>7.84</v>
      </c>
    </row>
    <row r="7" spans="1:12" ht="14.4" x14ac:dyDescent="0.3">
      <c r="A7" s="23"/>
      <c r="B7" s="15"/>
      <c r="C7" s="11"/>
      <c r="D7" s="7" t="s">
        <v>21</v>
      </c>
      <c r="E7" s="42" t="s">
        <v>50</v>
      </c>
      <c r="F7" s="43">
        <v>60</v>
      </c>
      <c r="G7" s="43">
        <v>11.01</v>
      </c>
      <c r="H7" s="43">
        <v>3.11</v>
      </c>
      <c r="I7" s="43">
        <v>9.9700000000000006</v>
      </c>
      <c r="J7" s="43">
        <v>113.74</v>
      </c>
      <c r="K7" s="44">
        <v>126</v>
      </c>
      <c r="L7" s="43">
        <v>31.57</v>
      </c>
    </row>
    <row r="8" spans="1:12" ht="14.4" x14ac:dyDescent="0.3">
      <c r="A8" s="23"/>
      <c r="B8" s="15"/>
      <c r="C8" s="11"/>
      <c r="D8" s="7" t="s">
        <v>21</v>
      </c>
      <c r="E8" s="42" t="s">
        <v>51</v>
      </c>
      <c r="F8" s="43">
        <v>50</v>
      </c>
      <c r="G8" s="43">
        <v>0.56999999999999995</v>
      </c>
      <c r="H8" s="43">
        <v>2.2799999999999998</v>
      </c>
      <c r="I8" s="43">
        <v>3.56</v>
      </c>
      <c r="J8" s="43">
        <v>36.56</v>
      </c>
      <c r="K8" s="44">
        <v>225</v>
      </c>
      <c r="L8" s="43">
        <v>4.84</v>
      </c>
    </row>
    <row r="9" spans="1:12" ht="14.4" x14ac:dyDescent="0.3">
      <c r="A9" s="23"/>
      <c r="B9" s="15"/>
      <c r="C9" s="11"/>
      <c r="D9" s="7" t="s">
        <v>22</v>
      </c>
      <c r="E9" s="42" t="s">
        <v>52</v>
      </c>
      <c r="F9" s="43">
        <v>200</v>
      </c>
      <c r="G9" s="43">
        <v>0.14000000000000001</v>
      </c>
      <c r="H9" s="43">
        <v>0.03</v>
      </c>
      <c r="I9" s="43">
        <v>10.220000000000001</v>
      </c>
      <c r="J9" s="43">
        <v>42.89</v>
      </c>
      <c r="K9" s="44">
        <v>273</v>
      </c>
      <c r="L9" s="43">
        <v>2.74</v>
      </c>
    </row>
    <row r="10" spans="1:12" ht="14.4" x14ac:dyDescent="0.3">
      <c r="A10" s="23"/>
      <c r="B10" s="15"/>
      <c r="C10" s="11"/>
      <c r="D10" s="6" t="s">
        <v>23</v>
      </c>
      <c r="E10" s="42" t="s">
        <v>53</v>
      </c>
      <c r="F10" s="43">
        <v>25</v>
      </c>
      <c r="G10" s="56">
        <v>1.9753999999999998</v>
      </c>
      <c r="H10" s="56">
        <v>0.24899999999999997</v>
      </c>
      <c r="I10" s="56">
        <v>12.035</v>
      </c>
      <c r="J10" s="56">
        <v>60.257999999999996</v>
      </c>
      <c r="K10" s="65">
        <v>1</v>
      </c>
      <c r="L10" s="56">
        <v>1.6</v>
      </c>
    </row>
    <row r="11" spans="1:12" ht="14.4" x14ac:dyDescent="0.3">
      <c r="A11" s="23"/>
      <c r="B11" s="15"/>
      <c r="C11" s="11"/>
      <c r="D11" s="6" t="s">
        <v>23</v>
      </c>
      <c r="E11" s="42" t="s">
        <v>65</v>
      </c>
      <c r="F11" s="43">
        <v>25</v>
      </c>
      <c r="G11" s="43">
        <v>2.0329999999999999</v>
      </c>
      <c r="H11" s="43">
        <v>0.25</v>
      </c>
      <c r="I11" s="43">
        <v>12.2</v>
      </c>
      <c r="J11" s="43">
        <v>60.5</v>
      </c>
      <c r="K11" s="44">
        <v>3</v>
      </c>
      <c r="L11" s="43">
        <v>1.95</v>
      </c>
    </row>
    <row r="12" spans="1:12" ht="14.4" x14ac:dyDescent="0.3">
      <c r="A12" s="23"/>
      <c r="B12" s="15"/>
      <c r="C12" s="11"/>
      <c r="D12" s="6"/>
      <c r="E12" s="42" t="s">
        <v>88</v>
      </c>
      <c r="F12" s="43">
        <v>15</v>
      </c>
      <c r="G12" s="43">
        <v>2.23</v>
      </c>
      <c r="H12" s="43">
        <v>4.99</v>
      </c>
      <c r="I12" s="43">
        <v>8.0250000000000004</v>
      </c>
      <c r="J12" s="43">
        <v>80.7</v>
      </c>
      <c r="K12" s="44"/>
      <c r="L12" s="43">
        <v>24</v>
      </c>
    </row>
    <row r="13" spans="1:12" ht="14.4" x14ac:dyDescent="0.3">
      <c r="A13" s="23"/>
      <c r="B13" s="15"/>
      <c r="C13" s="11"/>
      <c r="D13" s="6" t="s">
        <v>40</v>
      </c>
      <c r="E13" s="42" t="s">
        <v>41</v>
      </c>
      <c r="F13" s="43">
        <v>10</v>
      </c>
      <c r="G13" s="43">
        <v>0.08</v>
      </c>
      <c r="H13" s="43">
        <v>7.25</v>
      </c>
      <c r="I13" s="43">
        <v>0.13</v>
      </c>
      <c r="J13" s="43">
        <v>66.099999999999994</v>
      </c>
      <c r="K13" s="44">
        <v>7</v>
      </c>
      <c r="L13" s="43">
        <v>8</v>
      </c>
    </row>
    <row r="14" spans="1:12" ht="14.4" x14ac:dyDescent="0.3">
      <c r="A14" s="24"/>
      <c r="B14" s="17"/>
      <c r="C14" s="8"/>
      <c r="D14" s="18" t="s">
        <v>33</v>
      </c>
      <c r="E14" s="9"/>
      <c r="F14" s="19">
        <f>SUM(F6:F13)</f>
        <v>545</v>
      </c>
      <c r="G14" s="53">
        <f>SUM(G6:G13)</f>
        <v>23.778400000000001</v>
      </c>
      <c r="H14" s="53">
        <f>SUM(H6:H13)</f>
        <v>22.388999999999999</v>
      </c>
      <c r="I14" s="53">
        <f>SUM(I6:I13)</f>
        <v>94.4</v>
      </c>
      <c r="J14" s="53">
        <f>SUM(J6:J13)</f>
        <v>678.47799999999995</v>
      </c>
      <c r="K14" s="19"/>
      <c r="L14" s="19">
        <f>SUM(L6:L13)</f>
        <v>82.54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/>
      <c r="G23" s="53"/>
      <c r="H23" s="53"/>
      <c r="I23" s="53"/>
      <c r="J23" s="53"/>
      <c r="K23" s="19"/>
      <c r="L23" s="19">
        <f t="shared" ref="L23" si="0">SUM(L15:L22)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SUM(F6:F13)</f>
        <v>545</v>
      </c>
      <c r="G24" s="55">
        <f>SUM(G6:G13)</f>
        <v>23.778400000000001</v>
      </c>
      <c r="H24" s="55">
        <f>SUM(H6:H13)</f>
        <v>22.388999999999999</v>
      </c>
      <c r="I24" s="55">
        <f>SUM(I6:I13)</f>
        <v>94.4</v>
      </c>
      <c r="J24" s="55">
        <f>SUM(J6:J13)</f>
        <v>678.47799999999995</v>
      </c>
      <c r="K24" s="32"/>
      <c r="L24" s="32">
        <f>SUM(L6:L13)</f>
        <v>82.54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185</v>
      </c>
      <c r="G25" s="40">
        <v>5.21</v>
      </c>
      <c r="H25" s="40">
        <v>6.95</v>
      </c>
      <c r="I25" s="40">
        <v>37.92</v>
      </c>
      <c r="J25" s="40">
        <v>233.84</v>
      </c>
      <c r="K25" s="41">
        <v>186</v>
      </c>
      <c r="L25" s="40">
        <v>16.7</v>
      </c>
    </row>
    <row r="26" spans="1:12" ht="26.4" x14ac:dyDescent="0.3">
      <c r="A26" s="14"/>
      <c r="B26" s="15"/>
      <c r="C26" s="11"/>
      <c r="D26" s="7" t="s">
        <v>21</v>
      </c>
      <c r="E26" s="42" t="s">
        <v>89</v>
      </c>
      <c r="F26" s="43">
        <v>270</v>
      </c>
      <c r="G26" s="56">
        <v>1.562553191489362</v>
      </c>
      <c r="H26" s="56">
        <v>1.562553191489362</v>
      </c>
      <c r="I26" s="56">
        <v>1.562553191489362</v>
      </c>
      <c r="J26" s="56">
        <v>1.562553191489362</v>
      </c>
      <c r="K26" s="43">
        <v>82</v>
      </c>
      <c r="L26" s="43">
        <v>55.73</v>
      </c>
    </row>
    <row r="27" spans="1:12" ht="14.4" x14ac:dyDescent="0.3">
      <c r="A27" s="14"/>
      <c r="B27" s="15"/>
      <c r="C27" s="11"/>
      <c r="D27" s="7" t="s">
        <v>42</v>
      </c>
      <c r="E27" s="42" t="s">
        <v>57</v>
      </c>
      <c r="F27" s="43">
        <v>10</v>
      </c>
      <c r="G27" s="43">
        <v>2.3199999999999998</v>
      </c>
      <c r="H27" s="43">
        <v>2.95</v>
      </c>
      <c r="I27" s="43">
        <v>0</v>
      </c>
      <c r="J27" s="43">
        <v>36.4</v>
      </c>
      <c r="K27" s="44">
        <v>9</v>
      </c>
      <c r="L27" s="43">
        <v>7.7</v>
      </c>
    </row>
    <row r="28" spans="1:12" ht="15" customHeight="1" x14ac:dyDescent="0.3">
      <c r="A28" s="14"/>
      <c r="B28" s="15"/>
      <c r="C28" s="11"/>
      <c r="D28" s="7" t="s">
        <v>22</v>
      </c>
      <c r="E28" s="42" t="s">
        <v>87</v>
      </c>
      <c r="F28" s="43">
        <v>200</v>
      </c>
      <c r="G28" s="43">
        <v>0.2</v>
      </c>
      <c r="H28" s="43">
        <v>0.1</v>
      </c>
      <c r="I28" s="43">
        <v>25.4</v>
      </c>
      <c r="J28" s="43">
        <v>99</v>
      </c>
      <c r="K28" s="44">
        <v>707</v>
      </c>
      <c r="L28" s="43">
        <v>5.48</v>
      </c>
    </row>
    <row r="29" spans="1:12" ht="14.4" x14ac:dyDescent="0.3">
      <c r="A29" s="14"/>
      <c r="B29" s="15"/>
      <c r="C29" s="11"/>
      <c r="D29" s="6" t="s">
        <v>23</v>
      </c>
      <c r="E29" s="42" t="s">
        <v>53</v>
      </c>
      <c r="F29" s="43">
        <v>25</v>
      </c>
      <c r="G29" s="56">
        <v>1.9753999999999998</v>
      </c>
      <c r="H29" s="56">
        <v>0.24899999999999997</v>
      </c>
      <c r="I29" s="56">
        <v>12.035</v>
      </c>
      <c r="J29" s="56">
        <v>60.257999999999996</v>
      </c>
      <c r="K29" s="65">
        <v>1</v>
      </c>
      <c r="L29" s="56">
        <v>1.6</v>
      </c>
    </row>
    <row r="30" spans="1:12" ht="14.4" x14ac:dyDescent="0.3">
      <c r="A30" s="14"/>
      <c r="B30" s="15"/>
      <c r="C30" s="11"/>
      <c r="D30" s="6" t="s">
        <v>23</v>
      </c>
      <c r="E30" s="42" t="s">
        <v>65</v>
      </c>
      <c r="F30" s="43">
        <v>15</v>
      </c>
      <c r="G30" s="43">
        <v>0.35</v>
      </c>
      <c r="H30" s="43">
        <v>0.11</v>
      </c>
      <c r="I30" s="43">
        <v>1.1000000000000001</v>
      </c>
      <c r="J30" s="43">
        <v>6.53</v>
      </c>
      <c r="K30" s="44">
        <v>3</v>
      </c>
      <c r="L30" s="43">
        <v>1.95</v>
      </c>
    </row>
    <row r="31" spans="1:12" ht="14.4" x14ac:dyDescent="0.3">
      <c r="A31" s="14"/>
      <c r="B31" s="15"/>
      <c r="C31" s="11"/>
      <c r="D31" s="6" t="s">
        <v>24</v>
      </c>
      <c r="E31" s="42" t="s">
        <v>54</v>
      </c>
      <c r="F31" s="43">
        <v>100</v>
      </c>
      <c r="G31" s="43">
        <v>0.4</v>
      </c>
      <c r="H31" s="43">
        <v>0.4</v>
      </c>
      <c r="I31" s="43">
        <v>9.8000000000000007</v>
      </c>
      <c r="J31" s="43">
        <v>47</v>
      </c>
      <c r="K31" s="44"/>
      <c r="L31" s="43">
        <v>15.3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805</v>
      </c>
      <c r="G32" s="19">
        <f>SUM(G25:G31)</f>
        <v>12.017953191489362</v>
      </c>
      <c r="H32" s="19">
        <f>SUM(H25:H31)</f>
        <v>12.321553191489363</v>
      </c>
      <c r="I32" s="19">
        <f>SUM(I25:I31)</f>
        <v>87.817553191489353</v>
      </c>
      <c r="J32" s="19">
        <f>SUM(J25:J31)</f>
        <v>484.59055319148933</v>
      </c>
      <c r="K32" s="25"/>
      <c r="L32" s="19">
        <f>SUM(L25:L31)</f>
        <v>104.46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6"/>
      <c r="B41" s="17"/>
      <c r="C41" s="8"/>
      <c r="D41" s="18" t="s">
        <v>33</v>
      </c>
      <c r="E41" s="9"/>
      <c r="F41" s="19"/>
      <c r="G41" s="53"/>
      <c r="H41" s="53"/>
      <c r="I41" s="53"/>
      <c r="J41" s="53"/>
      <c r="K41" s="25"/>
      <c r="L41" s="19"/>
    </row>
    <row r="42" spans="1:12" ht="15.75" customHeight="1" thickBot="1" x14ac:dyDescent="0.3">
      <c r="A42" s="33">
        <f>A25</f>
        <v>1</v>
      </c>
      <c r="B42" s="33">
        <f>B25</f>
        <v>2</v>
      </c>
      <c r="C42" s="69" t="s">
        <v>4</v>
      </c>
      <c r="D42" s="70"/>
      <c r="E42" s="31"/>
      <c r="F42" s="32">
        <f>SUM(F25:F31)</f>
        <v>805</v>
      </c>
      <c r="G42" s="55">
        <f>SUM(G25:G31)</f>
        <v>12.017953191489362</v>
      </c>
      <c r="H42" s="55">
        <f>SUM(H25:H31)</f>
        <v>12.321553191489363</v>
      </c>
      <c r="I42" s="55">
        <f>SUM(I25:I31)</f>
        <v>87.817553191489353</v>
      </c>
      <c r="J42" s="55">
        <f>SUM(J25:J31)</f>
        <v>484.59055319148933</v>
      </c>
      <c r="K42" s="32"/>
      <c r="L42" s="32">
        <f>L32</f>
        <v>104.46</v>
      </c>
    </row>
    <row r="43" spans="1:12" ht="14.4" x14ac:dyDescent="0.3">
      <c r="A43" s="20">
        <v>1</v>
      </c>
      <c r="B43" s="21">
        <v>3</v>
      </c>
      <c r="C43" s="22" t="s">
        <v>20</v>
      </c>
      <c r="D43" s="5" t="s">
        <v>21</v>
      </c>
      <c r="E43" s="39" t="s">
        <v>60</v>
      </c>
      <c r="F43" s="40">
        <v>170</v>
      </c>
      <c r="G43" s="40">
        <v>9.8699999999999992</v>
      </c>
      <c r="H43" s="40">
        <v>6.2</v>
      </c>
      <c r="I43" s="40">
        <v>44.6</v>
      </c>
      <c r="J43" s="40">
        <v>273.29000000000002</v>
      </c>
      <c r="K43" s="41">
        <v>330</v>
      </c>
      <c r="L43" s="40">
        <v>7.51</v>
      </c>
    </row>
    <row r="44" spans="1:12" ht="14.4" x14ac:dyDescent="0.3">
      <c r="A44" s="23"/>
      <c r="B44" s="15"/>
      <c r="C44" s="11"/>
      <c r="D44" s="6" t="s">
        <v>21</v>
      </c>
      <c r="E44" s="42" t="s">
        <v>48</v>
      </c>
      <c r="F44" s="43">
        <v>60</v>
      </c>
      <c r="G44" s="43">
        <v>8.24</v>
      </c>
      <c r="H44" s="43">
        <v>12.18</v>
      </c>
      <c r="I44" s="43">
        <v>8.5</v>
      </c>
      <c r="J44" s="43">
        <v>176.53</v>
      </c>
      <c r="K44" s="44">
        <v>202</v>
      </c>
      <c r="L44" s="43">
        <v>34.58</v>
      </c>
    </row>
    <row r="45" spans="1:12" ht="14.4" x14ac:dyDescent="0.3">
      <c r="A45" s="23"/>
      <c r="B45" s="15"/>
      <c r="C45" s="11"/>
      <c r="D45" s="6" t="s">
        <v>21</v>
      </c>
      <c r="E45" s="42" t="s">
        <v>61</v>
      </c>
      <c r="F45" s="43">
        <v>40</v>
      </c>
      <c r="G45" s="43">
        <v>0.5</v>
      </c>
      <c r="H45" s="43">
        <v>2.27</v>
      </c>
      <c r="I45" s="43">
        <v>3.32</v>
      </c>
      <c r="J45" s="43">
        <v>35.29</v>
      </c>
      <c r="K45" s="44">
        <v>216</v>
      </c>
      <c r="L45" s="43">
        <v>2.82</v>
      </c>
    </row>
    <row r="46" spans="1:12" ht="14.4" x14ac:dyDescent="0.3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0.08</v>
      </c>
      <c r="H46" s="43">
        <v>0.02</v>
      </c>
      <c r="I46" s="43">
        <v>10.01</v>
      </c>
      <c r="J46" s="43">
        <v>40.51</v>
      </c>
      <c r="K46" s="44">
        <v>271</v>
      </c>
      <c r="L46" s="43">
        <v>1.06</v>
      </c>
    </row>
    <row r="47" spans="1:12" ht="14.4" x14ac:dyDescent="0.3">
      <c r="A47" s="23"/>
      <c r="B47" s="15"/>
      <c r="C47" s="11"/>
      <c r="D47" s="6" t="s">
        <v>23</v>
      </c>
      <c r="E47" s="42" t="s">
        <v>53</v>
      </c>
      <c r="F47" s="43">
        <v>25</v>
      </c>
      <c r="G47" s="56">
        <v>1.9753999999999998</v>
      </c>
      <c r="H47" s="56">
        <v>0.24899999999999997</v>
      </c>
      <c r="I47" s="56">
        <v>12.035</v>
      </c>
      <c r="J47" s="56">
        <v>60.257999999999996</v>
      </c>
      <c r="K47" s="65">
        <v>1</v>
      </c>
      <c r="L47" s="56">
        <v>1.6</v>
      </c>
    </row>
    <row r="48" spans="1:12" ht="14.4" x14ac:dyDescent="0.3">
      <c r="A48" s="23"/>
      <c r="B48" s="15"/>
      <c r="C48" s="11"/>
      <c r="D48" s="6" t="s">
        <v>23</v>
      </c>
      <c r="E48" s="42" t="s">
        <v>65</v>
      </c>
      <c r="F48" s="43">
        <v>15</v>
      </c>
      <c r="G48" s="43">
        <v>0.35</v>
      </c>
      <c r="H48" s="43">
        <v>0.11</v>
      </c>
      <c r="I48" s="43">
        <v>1.1000000000000001</v>
      </c>
      <c r="J48" s="43">
        <v>6.53</v>
      </c>
      <c r="K48" s="44">
        <v>3</v>
      </c>
      <c r="L48" s="43">
        <v>1.95</v>
      </c>
    </row>
    <row r="49" spans="1:12" ht="14.4" x14ac:dyDescent="0.3">
      <c r="A49" s="23"/>
      <c r="B49" s="15"/>
      <c r="C49" s="11"/>
      <c r="D49" s="6" t="s">
        <v>24</v>
      </c>
      <c r="E49" s="42" t="s">
        <v>63</v>
      </c>
      <c r="F49" s="43">
        <v>100</v>
      </c>
      <c r="G49" s="43">
        <v>0.4</v>
      </c>
      <c r="H49" s="43">
        <v>0.4</v>
      </c>
      <c r="I49" s="43">
        <v>9.8000000000000007</v>
      </c>
      <c r="J49" s="43">
        <v>47</v>
      </c>
      <c r="K49" s="44"/>
      <c r="L49" s="43">
        <v>15.3</v>
      </c>
    </row>
    <row r="50" spans="1:12" ht="14.4" x14ac:dyDescent="0.3">
      <c r="A50" s="23"/>
      <c r="B50" s="15"/>
      <c r="C50" s="11"/>
      <c r="D50" s="6" t="s">
        <v>26</v>
      </c>
      <c r="E50" s="42" t="s">
        <v>44</v>
      </c>
      <c r="F50" s="43">
        <v>100</v>
      </c>
      <c r="G50" s="43">
        <v>0.99</v>
      </c>
      <c r="H50" s="43">
        <v>5</v>
      </c>
      <c r="I50" s="43">
        <v>5.94</v>
      </c>
      <c r="J50" s="43">
        <v>71.900000000000006</v>
      </c>
      <c r="K50" s="44">
        <v>24</v>
      </c>
      <c r="L50" s="43">
        <v>4.4400000000000004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SUM(F43:F50)</f>
        <v>710</v>
      </c>
      <c r="G51" s="53">
        <f>SUM(G43:G50)</f>
        <v>22.405399999999997</v>
      </c>
      <c r="H51" s="53">
        <f>SUM(H43:H50)</f>
        <v>26.428999999999995</v>
      </c>
      <c r="I51" s="53">
        <f>SUM(I43:I50)</f>
        <v>95.304999999999993</v>
      </c>
      <c r="J51" s="53">
        <f>SUM(J43:J50)</f>
        <v>711.30800000000011</v>
      </c>
      <c r="K51" s="25"/>
      <c r="L51" s="19">
        <f>SUM(L43:L50)</f>
        <v>69.260000000000005</v>
      </c>
    </row>
    <row r="52" spans="1:12" ht="14.4" x14ac:dyDescent="0.3">
      <c r="A52" s="26">
        <f>A43</f>
        <v>1</v>
      </c>
      <c r="B52" s="13">
        <f>B43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45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thickBot="1" x14ac:dyDescent="0.35">
      <c r="A61" s="24"/>
      <c r="B61" s="17"/>
      <c r="C61" s="11"/>
      <c r="D61" s="64" t="s">
        <v>33</v>
      </c>
      <c r="E61" s="9"/>
      <c r="F61" s="19">
        <f>SUM(F52:F59)</f>
        <v>0</v>
      </c>
      <c r="G61" s="19">
        <f>SUM(G52:G60)</f>
        <v>0</v>
      </c>
      <c r="H61" s="19">
        <f t="shared" ref="H61:J61" si="1">SUM(H52:H60)</f>
        <v>0</v>
      </c>
      <c r="I61" s="19">
        <f t="shared" si="1"/>
        <v>0</v>
      </c>
      <c r="J61" s="19">
        <f t="shared" si="1"/>
        <v>0</v>
      </c>
      <c r="K61" s="25"/>
      <c r="L61" s="19"/>
    </row>
    <row r="62" spans="1:12" ht="15.75" customHeight="1" thickBot="1" x14ac:dyDescent="0.3">
      <c r="A62" s="29">
        <f>A43</f>
        <v>1</v>
      </c>
      <c r="B62" s="62">
        <f>B43</f>
        <v>3</v>
      </c>
      <c r="C62" s="71" t="s">
        <v>4</v>
      </c>
      <c r="D62" s="72"/>
      <c r="E62" s="63"/>
      <c r="F62" s="32">
        <f>SUM(F43:F50)</f>
        <v>710</v>
      </c>
      <c r="G62" s="55">
        <f>SUM(G43:G50)</f>
        <v>22.405399999999997</v>
      </c>
      <c r="H62" s="55">
        <f>SUM(H43:H50)</f>
        <v>26.428999999999995</v>
      </c>
      <c r="I62" s="55">
        <f>SUM(I43:I50)</f>
        <v>95.304999999999993</v>
      </c>
      <c r="J62" s="55">
        <f>SUM(J43:J50)</f>
        <v>711.30800000000011</v>
      </c>
      <c r="K62" s="55"/>
      <c r="L62" s="55">
        <f>SUM(L43:L50)</f>
        <v>69.260000000000005</v>
      </c>
    </row>
    <row r="63" spans="1:12" ht="14.4" x14ac:dyDescent="0.3">
      <c r="A63" s="20">
        <v>1</v>
      </c>
      <c r="B63" s="21">
        <v>4</v>
      </c>
      <c r="C63" s="11" t="s">
        <v>20</v>
      </c>
      <c r="D63" s="8" t="s">
        <v>21</v>
      </c>
      <c r="E63" s="39" t="s">
        <v>43</v>
      </c>
      <c r="F63" s="40">
        <v>200</v>
      </c>
      <c r="G63" s="40">
        <v>6.31</v>
      </c>
      <c r="H63" s="40">
        <v>7.63</v>
      </c>
      <c r="I63" s="40">
        <v>35.409999999999997</v>
      </c>
      <c r="J63" s="40">
        <v>235.66</v>
      </c>
      <c r="K63" s="41">
        <v>196</v>
      </c>
      <c r="L63" s="40">
        <v>16.14</v>
      </c>
    </row>
    <row r="64" spans="1:12" ht="14.4" x14ac:dyDescent="0.3">
      <c r="A64" s="23"/>
      <c r="B64" s="15"/>
      <c r="C64" s="11"/>
      <c r="D64" s="6" t="s">
        <v>26</v>
      </c>
      <c r="E64" s="42" t="s">
        <v>56</v>
      </c>
      <c r="F64" s="43">
        <v>60</v>
      </c>
      <c r="G64" s="43">
        <v>1.41</v>
      </c>
      <c r="H64" s="43">
        <v>4.1900000000000004</v>
      </c>
      <c r="I64" s="43">
        <v>6.78</v>
      </c>
      <c r="J64" s="43">
        <v>65.3</v>
      </c>
      <c r="K64" s="44">
        <v>10</v>
      </c>
      <c r="L64" s="43">
        <v>7.69</v>
      </c>
    </row>
    <row r="65" spans="1:12" ht="14.4" x14ac:dyDescent="0.3">
      <c r="A65" s="23"/>
      <c r="B65" s="15"/>
      <c r="C65" s="11"/>
      <c r="D65" s="7" t="s">
        <v>21</v>
      </c>
      <c r="E65" s="42" t="s">
        <v>64</v>
      </c>
      <c r="F65" s="43">
        <v>85</v>
      </c>
      <c r="G65" s="43">
        <v>16.439</v>
      </c>
      <c r="H65" s="43">
        <v>6.8620000000000001</v>
      </c>
      <c r="I65" s="43">
        <v>19.006</v>
      </c>
      <c r="J65" s="43">
        <v>206.45400000000001</v>
      </c>
      <c r="K65" s="44">
        <v>215</v>
      </c>
      <c r="L65" s="43">
        <v>36.159999999999997</v>
      </c>
    </row>
    <row r="66" spans="1:12" ht="14.4" x14ac:dyDescent="0.3">
      <c r="A66" s="23"/>
      <c r="B66" s="15"/>
      <c r="C66" s="11"/>
      <c r="D66" s="7" t="s">
        <v>22</v>
      </c>
      <c r="E66" s="42" t="s">
        <v>87</v>
      </c>
      <c r="F66" s="43">
        <v>200</v>
      </c>
      <c r="G66" s="43">
        <v>0.2</v>
      </c>
      <c r="H66" s="43">
        <v>0.1</v>
      </c>
      <c r="I66" s="43">
        <v>25.4</v>
      </c>
      <c r="J66" s="43">
        <v>99</v>
      </c>
      <c r="K66" s="44">
        <v>707</v>
      </c>
      <c r="L66" s="43">
        <v>5.48</v>
      </c>
    </row>
    <row r="67" spans="1:12" ht="14.4" x14ac:dyDescent="0.3">
      <c r="A67" s="23"/>
      <c r="B67" s="15"/>
      <c r="C67" s="11"/>
      <c r="D67" s="6" t="s">
        <v>23</v>
      </c>
      <c r="E67" s="42" t="s">
        <v>53</v>
      </c>
      <c r="F67" s="43">
        <v>25</v>
      </c>
      <c r="G67" s="56">
        <v>1.9753999999999998</v>
      </c>
      <c r="H67" s="56">
        <v>0.24899999999999997</v>
      </c>
      <c r="I67" s="56">
        <v>12.035</v>
      </c>
      <c r="J67" s="56">
        <v>60.257999999999996</v>
      </c>
      <c r="K67" s="65">
        <v>1</v>
      </c>
      <c r="L67" s="56">
        <v>1.6</v>
      </c>
    </row>
    <row r="68" spans="1:12" ht="14.4" x14ac:dyDescent="0.3">
      <c r="A68" s="23"/>
      <c r="B68" s="15"/>
      <c r="C68" s="11"/>
      <c r="D68" s="6" t="s">
        <v>23</v>
      </c>
      <c r="E68" s="42" t="s">
        <v>65</v>
      </c>
      <c r="F68" s="43">
        <v>15</v>
      </c>
      <c r="G68" s="43">
        <v>0.35</v>
      </c>
      <c r="H68" s="43">
        <v>0.11</v>
      </c>
      <c r="I68" s="43">
        <v>1.1000000000000001</v>
      </c>
      <c r="J68" s="43">
        <v>6.53</v>
      </c>
      <c r="K68" s="44">
        <v>3</v>
      </c>
      <c r="L68" s="43">
        <v>1.95</v>
      </c>
    </row>
    <row r="69" spans="1:12" ht="14.4" x14ac:dyDescent="0.3">
      <c r="A69" s="23"/>
      <c r="B69" s="15"/>
      <c r="C69" s="11"/>
      <c r="D69" s="6" t="s">
        <v>42</v>
      </c>
      <c r="E69" s="42" t="s">
        <v>57</v>
      </c>
      <c r="F69" s="43">
        <v>10</v>
      </c>
      <c r="G69" s="43">
        <v>2.3199999999999998</v>
      </c>
      <c r="H69" s="43">
        <v>2.95</v>
      </c>
      <c r="I69" s="43">
        <v>0</v>
      </c>
      <c r="J69" s="43">
        <v>36.4</v>
      </c>
      <c r="K69" s="44">
        <v>9</v>
      </c>
      <c r="L69" s="43">
        <v>7.7</v>
      </c>
    </row>
    <row r="70" spans="1:12" ht="14.4" x14ac:dyDescent="0.3">
      <c r="A70" s="23"/>
      <c r="B70" s="15"/>
      <c r="C70" s="11"/>
      <c r="D70" s="6" t="s">
        <v>76</v>
      </c>
      <c r="E70" s="42" t="s">
        <v>75</v>
      </c>
      <c r="F70" s="43">
        <v>400</v>
      </c>
      <c r="G70" s="43">
        <v>2</v>
      </c>
      <c r="H70" s="43">
        <v>0.4</v>
      </c>
      <c r="I70" s="43">
        <v>20.399999999999999</v>
      </c>
      <c r="J70" s="43">
        <v>184</v>
      </c>
      <c r="K70" s="44"/>
      <c r="L70" s="43">
        <v>44</v>
      </c>
    </row>
    <row r="71" spans="1:12" ht="14.4" x14ac:dyDescent="0.3">
      <c r="A71" s="23"/>
      <c r="B71" s="15"/>
      <c r="C71" s="11"/>
      <c r="D71" s="6" t="s">
        <v>67</v>
      </c>
      <c r="E71" s="42" t="s">
        <v>66</v>
      </c>
      <c r="F71" s="43">
        <v>100</v>
      </c>
      <c r="G71" s="43">
        <v>4</v>
      </c>
      <c r="H71" s="43">
        <v>1.5</v>
      </c>
      <c r="I71" s="43">
        <v>14.3</v>
      </c>
      <c r="J71" s="43">
        <v>90</v>
      </c>
      <c r="K71" s="44"/>
      <c r="L71" s="43">
        <v>21</v>
      </c>
    </row>
    <row r="72" spans="1:12" ht="14.4" x14ac:dyDescent="0.3">
      <c r="A72" s="24"/>
      <c r="B72" s="17"/>
      <c r="C72" s="8"/>
      <c r="D72" s="18" t="s">
        <v>33</v>
      </c>
      <c r="E72" s="9"/>
      <c r="F72" s="19">
        <f>SUM(F63:F71)</f>
        <v>1095</v>
      </c>
      <c r="G72" s="53">
        <f>SUM(G63:G71)</f>
        <v>35.004400000000004</v>
      </c>
      <c r="H72" s="53">
        <f t="shared" ref="H72:J72" si="2">SUM(H63:H71)</f>
        <v>23.991</v>
      </c>
      <c r="I72" s="53">
        <f t="shared" si="2"/>
        <v>134.43100000000001</v>
      </c>
      <c r="J72" s="53">
        <f t="shared" si="2"/>
        <v>983.60199999999998</v>
      </c>
      <c r="K72" s="25"/>
      <c r="L72" s="19">
        <f>SUM(L63:L71)</f>
        <v>141.72</v>
      </c>
    </row>
    <row r="73" spans="1:12" ht="14.4" x14ac:dyDescent="0.3">
      <c r="A73" s="26">
        <f>A63</f>
        <v>1</v>
      </c>
      <c r="B73" s="13">
        <f>B63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31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7" t="s">
        <v>32</v>
      </c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 x14ac:dyDescent="0.3">
      <c r="A82" s="24"/>
      <c r="B82" s="17"/>
      <c r="C82" s="8"/>
      <c r="D82" s="18" t="s">
        <v>33</v>
      </c>
      <c r="E82" s="9"/>
      <c r="F82" s="19">
        <f>SUM(F73:F81)</f>
        <v>0</v>
      </c>
      <c r="G82" s="19">
        <f>SUM(G73:G81)</f>
        <v>0</v>
      </c>
      <c r="H82" s="19">
        <f t="shared" ref="H82:J82" si="3">SUM(H73:H81)</f>
        <v>0</v>
      </c>
      <c r="I82" s="19">
        <f t="shared" si="3"/>
        <v>0</v>
      </c>
      <c r="J82" s="19">
        <f t="shared" si="3"/>
        <v>0</v>
      </c>
      <c r="K82" s="25"/>
      <c r="L82" s="19"/>
    </row>
    <row r="83" spans="1:12" ht="15.75" customHeight="1" thickBot="1" x14ac:dyDescent="0.3">
      <c r="A83" s="29">
        <f>A63</f>
        <v>1</v>
      </c>
      <c r="B83" s="30">
        <f>B63</f>
        <v>4</v>
      </c>
      <c r="C83" s="69" t="s">
        <v>4</v>
      </c>
      <c r="D83" s="73"/>
      <c r="E83" s="31"/>
      <c r="F83" s="32">
        <f>SUM(F63:F71)</f>
        <v>1095</v>
      </c>
      <c r="G83" s="55">
        <f>SUM(G63:G71)</f>
        <v>35.004400000000004</v>
      </c>
      <c r="H83" s="55">
        <f t="shared" ref="H83:J83" si="4">SUM(H63:H71)</f>
        <v>23.991</v>
      </c>
      <c r="I83" s="55">
        <f t="shared" si="4"/>
        <v>134.43100000000001</v>
      </c>
      <c r="J83" s="55">
        <f t="shared" si="4"/>
        <v>983.60199999999998</v>
      </c>
      <c r="K83" s="32"/>
      <c r="L83" s="32">
        <f>L72</f>
        <v>141.72</v>
      </c>
    </row>
    <row r="84" spans="1:12" ht="14.4" x14ac:dyDescent="0.3">
      <c r="A84" s="20">
        <v>1</v>
      </c>
      <c r="B84" s="21">
        <v>5</v>
      </c>
      <c r="C84" s="22" t="s">
        <v>20</v>
      </c>
      <c r="D84" s="7" t="s">
        <v>21</v>
      </c>
      <c r="E84" s="39" t="s">
        <v>68</v>
      </c>
      <c r="F84" s="51">
        <v>170</v>
      </c>
      <c r="G84" s="50">
        <v>4.3099999999999996</v>
      </c>
      <c r="H84" s="50">
        <v>5.78</v>
      </c>
      <c r="I84" s="50">
        <v>19.440000000000001</v>
      </c>
      <c r="J84" s="50">
        <v>144.5</v>
      </c>
      <c r="K84" s="41">
        <v>133</v>
      </c>
      <c r="L84" s="40">
        <v>7.31</v>
      </c>
    </row>
    <row r="85" spans="1:12" ht="14.4" x14ac:dyDescent="0.3">
      <c r="A85" s="23"/>
      <c r="B85" s="15"/>
      <c r="C85" s="11"/>
      <c r="D85" s="7" t="s">
        <v>21</v>
      </c>
      <c r="E85" s="42" t="s">
        <v>69</v>
      </c>
      <c r="F85" s="43">
        <v>60</v>
      </c>
      <c r="G85" s="43">
        <v>10.9</v>
      </c>
      <c r="H85" s="43">
        <v>8.36</v>
      </c>
      <c r="I85" s="43">
        <v>15.37</v>
      </c>
      <c r="J85" s="43">
        <v>181.32</v>
      </c>
      <c r="K85" s="44">
        <v>92</v>
      </c>
      <c r="L85" s="43">
        <v>34.6</v>
      </c>
    </row>
    <row r="86" spans="1:12" ht="14.4" x14ac:dyDescent="0.3">
      <c r="A86" s="23"/>
      <c r="B86" s="15"/>
      <c r="C86" s="11"/>
      <c r="D86" s="7" t="s">
        <v>21</v>
      </c>
      <c r="E86" s="42" t="s">
        <v>61</v>
      </c>
      <c r="F86" s="43">
        <v>40</v>
      </c>
      <c r="G86" s="43">
        <v>0.5</v>
      </c>
      <c r="H86" s="43">
        <v>2.27</v>
      </c>
      <c r="I86" s="43">
        <v>3.32</v>
      </c>
      <c r="J86" s="43">
        <v>35.29</v>
      </c>
      <c r="K86" s="44">
        <v>216</v>
      </c>
      <c r="L86" s="43">
        <v>4.13</v>
      </c>
    </row>
    <row r="87" spans="1:12" ht="14.4" x14ac:dyDescent="0.3">
      <c r="A87" s="23"/>
      <c r="B87" s="15"/>
      <c r="C87" s="11"/>
      <c r="D87" s="7" t="s">
        <v>22</v>
      </c>
      <c r="E87" s="42" t="s">
        <v>70</v>
      </c>
      <c r="F87" s="43">
        <v>200</v>
      </c>
      <c r="G87" s="43">
        <v>0</v>
      </c>
      <c r="H87" s="43">
        <v>0</v>
      </c>
      <c r="I87" s="43">
        <v>1.5</v>
      </c>
      <c r="J87" s="43">
        <v>3.2</v>
      </c>
      <c r="K87" s="44">
        <v>287</v>
      </c>
      <c r="L87" s="43">
        <v>10</v>
      </c>
    </row>
    <row r="88" spans="1:12" ht="14.4" x14ac:dyDescent="0.3">
      <c r="A88" s="23"/>
      <c r="B88" s="15"/>
      <c r="C88" s="11"/>
      <c r="D88" s="6" t="s">
        <v>23</v>
      </c>
      <c r="E88" s="42" t="s">
        <v>53</v>
      </c>
      <c r="F88" s="43">
        <v>25</v>
      </c>
      <c r="G88" s="56">
        <v>1.9753999999999998</v>
      </c>
      <c r="H88" s="56">
        <v>0.24899999999999997</v>
      </c>
      <c r="I88" s="56">
        <v>12.035</v>
      </c>
      <c r="J88" s="56">
        <v>60.257999999999996</v>
      </c>
      <c r="K88" s="65">
        <v>1</v>
      </c>
      <c r="L88" s="56">
        <v>1.6</v>
      </c>
    </row>
    <row r="89" spans="1:12" ht="14.4" x14ac:dyDescent="0.3">
      <c r="A89" s="23"/>
      <c r="B89" s="15"/>
      <c r="C89" s="11"/>
      <c r="D89" s="6" t="s">
        <v>23</v>
      </c>
      <c r="E89" s="42" t="s">
        <v>65</v>
      </c>
      <c r="F89" s="43">
        <v>15</v>
      </c>
      <c r="G89" s="43">
        <v>0.35</v>
      </c>
      <c r="H89" s="43">
        <v>0.11</v>
      </c>
      <c r="I89" s="43">
        <v>1.1000000000000001</v>
      </c>
      <c r="J89" s="43">
        <v>6.53</v>
      </c>
      <c r="K89" s="44">
        <v>3</v>
      </c>
      <c r="L89" s="43">
        <v>1.95</v>
      </c>
    </row>
    <row r="90" spans="1:12" ht="14.4" x14ac:dyDescent="0.3">
      <c r="A90" s="23"/>
      <c r="B90" s="15"/>
      <c r="C90" s="11"/>
      <c r="D90" s="6" t="s">
        <v>26</v>
      </c>
      <c r="E90" s="42" t="s">
        <v>71</v>
      </c>
      <c r="F90" s="43">
        <v>60</v>
      </c>
      <c r="G90" s="43">
        <v>0.66</v>
      </c>
      <c r="H90" s="43">
        <v>3.05</v>
      </c>
      <c r="I90" s="43">
        <v>9.51</v>
      </c>
      <c r="J90" s="43">
        <v>68.760000000000005</v>
      </c>
      <c r="K90" s="44">
        <v>16</v>
      </c>
      <c r="L90" s="43">
        <v>4.5999999999999996</v>
      </c>
    </row>
    <row r="91" spans="1:12" ht="14.4" x14ac:dyDescent="0.3">
      <c r="A91" s="23"/>
      <c r="B91" s="15"/>
      <c r="C91" s="11"/>
      <c r="D91" s="6" t="s">
        <v>59</v>
      </c>
      <c r="E91" s="42" t="s">
        <v>58</v>
      </c>
      <c r="F91" s="43">
        <v>50</v>
      </c>
      <c r="G91" s="43">
        <v>4</v>
      </c>
      <c r="H91" s="43">
        <v>5.5</v>
      </c>
      <c r="I91" s="43">
        <v>32.700000000000003</v>
      </c>
      <c r="J91" s="43">
        <v>196</v>
      </c>
      <c r="K91" s="44"/>
      <c r="L91" s="43">
        <v>20</v>
      </c>
    </row>
    <row r="92" spans="1:12" ht="14.4" x14ac:dyDescent="0.3">
      <c r="A92" s="24"/>
      <c r="B92" s="17"/>
      <c r="C92" s="8"/>
      <c r="D92" s="18" t="s">
        <v>33</v>
      </c>
      <c r="E92" s="9"/>
      <c r="F92" s="52">
        <f>SUM(F84:F91)</f>
        <v>620</v>
      </c>
      <c r="G92" s="53">
        <f>SUM(G84:G91)</f>
        <v>22.695400000000003</v>
      </c>
      <c r="H92" s="53">
        <f t="shared" ref="H92:J92" si="5">SUM(H84:H91)</f>
        <v>25.318999999999999</v>
      </c>
      <c r="I92" s="53">
        <f t="shared" si="5"/>
        <v>94.975000000000009</v>
      </c>
      <c r="J92" s="53">
        <f t="shared" si="5"/>
        <v>695.85799999999995</v>
      </c>
      <c r="K92" s="25"/>
      <c r="L92" s="19">
        <f>SUM(L84:L91)</f>
        <v>84.190000000000012</v>
      </c>
    </row>
    <row r="93" spans="1:12" ht="14.4" x14ac:dyDescent="0.3">
      <c r="A93" s="26">
        <f>A84</f>
        <v>1</v>
      </c>
      <c r="B93" s="13">
        <f>B84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7" t="s">
        <v>31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7" t="s">
        <v>32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6" t="s">
        <v>46</v>
      </c>
      <c r="E99" s="42"/>
      <c r="F99" s="43"/>
      <c r="G99" s="56"/>
      <c r="H99" s="56"/>
      <c r="I99" s="56"/>
      <c r="J99" s="56"/>
      <c r="K99" s="44"/>
      <c r="L99" s="43"/>
    </row>
    <row r="100" spans="1:12" ht="14.4" x14ac:dyDescent="0.3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24"/>
      <c r="B101" s="17"/>
      <c r="C101" s="8"/>
      <c r="D101" s="18" t="s">
        <v>33</v>
      </c>
      <c r="E101" s="9"/>
      <c r="F101" s="19">
        <f>SUM(F93:F100)</f>
        <v>0</v>
      </c>
      <c r="G101" s="53">
        <f>SUM(G93:G100)</f>
        <v>0</v>
      </c>
      <c r="H101" s="53">
        <f>SUM(H93:H100)</f>
        <v>0</v>
      </c>
      <c r="I101" s="53">
        <f>SUM(I93:I100)</f>
        <v>0</v>
      </c>
      <c r="J101" s="53">
        <f>SUM(J93:J100)</f>
        <v>0</v>
      </c>
      <c r="K101" s="25"/>
      <c r="L101" s="19"/>
    </row>
    <row r="102" spans="1:12" ht="15.75" customHeight="1" thickBot="1" x14ac:dyDescent="0.3">
      <c r="A102" s="29">
        <f>A84</f>
        <v>1</v>
      </c>
      <c r="B102" s="30">
        <f>B84</f>
        <v>5</v>
      </c>
      <c r="C102" s="69" t="s">
        <v>4</v>
      </c>
      <c r="D102" s="70"/>
      <c r="E102" s="31"/>
      <c r="F102" s="54">
        <f>F92</f>
        <v>620</v>
      </c>
      <c r="G102" s="55">
        <f>G92</f>
        <v>22.695400000000003</v>
      </c>
      <c r="H102" s="55">
        <f t="shared" ref="H102:L102" si="6">H92</f>
        <v>25.318999999999999</v>
      </c>
      <c r="I102" s="55">
        <f t="shared" si="6"/>
        <v>94.975000000000009</v>
      </c>
      <c r="J102" s="55">
        <f t="shared" si="6"/>
        <v>695.85799999999995</v>
      </c>
      <c r="K102" s="55">
        <f t="shared" si="6"/>
        <v>0</v>
      </c>
      <c r="L102" s="55">
        <f t="shared" si="6"/>
        <v>84.190000000000012</v>
      </c>
    </row>
    <row r="103" spans="1:12" ht="14.4" x14ac:dyDescent="0.3">
      <c r="A103" s="23"/>
      <c r="B103" s="15"/>
      <c r="C103" s="11" t="s">
        <v>20</v>
      </c>
      <c r="D103" s="7" t="s">
        <v>21</v>
      </c>
      <c r="E103" s="42" t="s">
        <v>73</v>
      </c>
      <c r="F103" s="43">
        <v>200</v>
      </c>
      <c r="G103" s="43">
        <v>10.85</v>
      </c>
      <c r="H103" s="43">
        <v>22.69</v>
      </c>
      <c r="I103" s="43">
        <v>54.05</v>
      </c>
      <c r="J103" s="43">
        <v>462.03</v>
      </c>
      <c r="K103" s="44">
        <v>123</v>
      </c>
      <c r="L103" s="43">
        <v>57.08</v>
      </c>
    </row>
    <row r="104" spans="1:12" ht="14.4" x14ac:dyDescent="0.3">
      <c r="A104" s="23"/>
      <c r="B104" s="15"/>
      <c r="C104" s="11"/>
      <c r="D104" s="7" t="s">
        <v>22</v>
      </c>
      <c r="E104" s="42" t="s">
        <v>74</v>
      </c>
      <c r="F104" s="43">
        <v>200</v>
      </c>
      <c r="G104" s="43">
        <v>1.65</v>
      </c>
      <c r="H104" s="43">
        <v>1.65</v>
      </c>
      <c r="I104" s="43">
        <v>12.4</v>
      </c>
      <c r="J104" s="43">
        <v>71.400000000000006</v>
      </c>
      <c r="K104" s="44">
        <v>259</v>
      </c>
      <c r="L104" s="43">
        <v>6.34</v>
      </c>
    </row>
    <row r="105" spans="1:12" ht="14.4" x14ac:dyDescent="0.3">
      <c r="A105" s="23"/>
      <c r="B105" s="15"/>
      <c r="C105" s="11"/>
      <c r="D105" s="6" t="s">
        <v>23</v>
      </c>
      <c r="E105" s="42" t="s">
        <v>53</v>
      </c>
      <c r="F105" s="43">
        <v>25</v>
      </c>
      <c r="G105" s="56">
        <v>1.9753999999999998</v>
      </c>
      <c r="H105" s="56">
        <v>0.24899999999999997</v>
      </c>
      <c r="I105" s="56">
        <v>12.035</v>
      </c>
      <c r="J105" s="56">
        <v>60.257999999999996</v>
      </c>
      <c r="K105" s="65">
        <v>1</v>
      </c>
      <c r="L105" s="56">
        <v>1.6</v>
      </c>
    </row>
    <row r="106" spans="1:12" ht="14.4" x14ac:dyDescent="0.3">
      <c r="A106" s="23"/>
      <c r="B106" s="15"/>
      <c r="C106" s="11"/>
      <c r="D106" s="6" t="s">
        <v>23</v>
      </c>
      <c r="E106" s="42" t="s">
        <v>65</v>
      </c>
      <c r="F106" s="43">
        <v>15</v>
      </c>
      <c r="G106" s="43">
        <v>0.35</v>
      </c>
      <c r="H106" s="43">
        <v>0.11</v>
      </c>
      <c r="I106" s="43">
        <v>1.1000000000000001</v>
      </c>
      <c r="J106" s="43">
        <v>6.53</v>
      </c>
      <c r="K106" s="44">
        <v>3</v>
      </c>
      <c r="L106" s="43">
        <v>1.95</v>
      </c>
    </row>
    <row r="107" spans="1:12" ht="14.4" x14ac:dyDescent="0.3">
      <c r="A107" s="23"/>
      <c r="B107" s="15"/>
      <c r="C107" s="11"/>
      <c r="D107" s="6" t="s">
        <v>76</v>
      </c>
      <c r="E107" s="42" t="s">
        <v>75</v>
      </c>
      <c r="F107" s="43">
        <v>200</v>
      </c>
      <c r="G107" s="43">
        <v>1</v>
      </c>
      <c r="H107" s="43">
        <v>0.2</v>
      </c>
      <c r="I107" s="43">
        <v>10.199999999999999</v>
      </c>
      <c r="J107" s="43">
        <v>97</v>
      </c>
      <c r="K107" s="44"/>
      <c r="L107" s="43">
        <v>22</v>
      </c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SUM(F103:F108)</f>
        <v>640</v>
      </c>
      <c r="G109" s="53">
        <f>SUM(G103:G108)</f>
        <v>15.8254</v>
      </c>
      <c r="H109" s="53">
        <f>SUM(H103:H108)</f>
        <v>24.898999999999997</v>
      </c>
      <c r="I109" s="53">
        <f>SUM(I103:I108)</f>
        <v>89.784999999999997</v>
      </c>
      <c r="J109" s="53">
        <f>SUM(J103:J108)</f>
        <v>697.21799999999996</v>
      </c>
      <c r="K109" s="25"/>
      <c r="L109" s="19">
        <f>SUM(L103:L108)</f>
        <v>88.97</v>
      </c>
    </row>
    <row r="110" spans="1:12" ht="14.4" x14ac:dyDescent="0.3">
      <c r="A110" s="26" t="e">
        <f>#REF!</f>
        <v>#REF!</v>
      </c>
      <c r="B110" s="13" t="e">
        <f>#REF!</f>
        <v>#REF!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32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>SUM(G110:G118)</f>
        <v>0</v>
      </c>
      <c r="H119" s="19">
        <f t="shared" ref="H119:J119" si="7">SUM(H110:H118)</f>
        <v>0</v>
      </c>
      <c r="I119" s="19">
        <f t="shared" si="7"/>
        <v>0</v>
      </c>
      <c r="J119" s="19">
        <f t="shared" si="7"/>
        <v>0</v>
      </c>
      <c r="K119" s="25"/>
      <c r="L119" s="19"/>
    </row>
    <row r="120" spans="1:12" ht="15" thickBot="1" x14ac:dyDescent="0.3">
      <c r="A120" s="29" t="e">
        <f>#REF!</f>
        <v>#REF!</v>
      </c>
      <c r="B120" s="30" t="e">
        <f>#REF!</f>
        <v>#REF!</v>
      </c>
      <c r="C120" s="69" t="s">
        <v>4</v>
      </c>
      <c r="D120" s="73"/>
      <c r="E120" s="31"/>
      <c r="F120" s="32">
        <f>SUM(F103:F107)</f>
        <v>640</v>
      </c>
      <c r="G120" s="55">
        <f>SUM(G103:G107)</f>
        <v>15.8254</v>
      </c>
      <c r="H120" s="55">
        <f>SUM(H103:H107)</f>
        <v>24.898999999999997</v>
      </c>
      <c r="I120" s="55">
        <f>SUM(I103:I107)</f>
        <v>89.784999999999997</v>
      </c>
      <c r="J120" s="55">
        <f>SUM(J103:J107)</f>
        <v>697.21799999999996</v>
      </c>
      <c r="K120" s="32"/>
      <c r="L120" s="32">
        <f>L109</f>
        <v>88.97</v>
      </c>
    </row>
    <row r="121" spans="1:12" ht="26.4" x14ac:dyDescent="0.3">
      <c r="A121" s="14">
        <v>2</v>
      </c>
      <c r="B121" s="15">
        <v>2</v>
      </c>
      <c r="C121" s="22" t="s">
        <v>20</v>
      </c>
      <c r="D121" s="7" t="s">
        <v>21</v>
      </c>
      <c r="E121" s="39" t="s">
        <v>77</v>
      </c>
      <c r="F121" s="40">
        <v>270</v>
      </c>
      <c r="G121" s="50">
        <v>19.24468085106383</v>
      </c>
      <c r="H121" s="50">
        <v>19.24468085106383</v>
      </c>
      <c r="I121" s="50">
        <v>19.24468085106383</v>
      </c>
      <c r="J121" s="50">
        <v>19.24468085106383</v>
      </c>
      <c r="K121" s="41" t="s">
        <v>90</v>
      </c>
      <c r="L121" s="40">
        <v>51.05</v>
      </c>
    </row>
    <row r="122" spans="1:12" ht="14.4" x14ac:dyDescent="0.3">
      <c r="A122" s="14"/>
      <c r="B122" s="15"/>
      <c r="C122" s="11"/>
      <c r="D122" s="7" t="s">
        <v>21</v>
      </c>
      <c r="E122" s="42" t="s">
        <v>78</v>
      </c>
      <c r="F122" s="43">
        <v>150</v>
      </c>
      <c r="G122" s="43">
        <v>5.6</v>
      </c>
      <c r="H122" s="43">
        <v>6.6</v>
      </c>
      <c r="I122" s="43">
        <v>26.4</v>
      </c>
      <c r="J122" s="43">
        <v>187</v>
      </c>
      <c r="K122" s="44" t="s">
        <v>80</v>
      </c>
      <c r="L122" s="43">
        <v>9.24</v>
      </c>
    </row>
    <row r="123" spans="1:12" ht="14.4" x14ac:dyDescent="0.3">
      <c r="A123" s="14"/>
      <c r="B123" s="15"/>
      <c r="C123" s="11"/>
      <c r="D123" s="7" t="s">
        <v>42</v>
      </c>
      <c r="E123" s="42" t="s">
        <v>79</v>
      </c>
      <c r="F123" s="43">
        <v>10</v>
      </c>
      <c r="G123" s="43">
        <v>2.3199999999999998</v>
      </c>
      <c r="H123" s="43">
        <v>2.95</v>
      </c>
      <c r="I123" s="43">
        <v>0</v>
      </c>
      <c r="J123" s="43">
        <v>36.4</v>
      </c>
      <c r="K123" s="44">
        <v>9</v>
      </c>
      <c r="L123" s="43">
        <v>7.7</v>
      </c>
    </row>
    <row r="124" spans="1:12" ht="14.4" x14ac:dyDescent="0.3">
      <c r="A124" s="14"/>
      <c r="B124" s="15"/>
      <c r="C124" s="11"/>
      <c r="D124" s="7" t="s">
        <v>24</v>
      </c>
      <c r="E124" s="42" t="s">
        <v>63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>
        <v>15.3</v>
      </c>
    </row>
    <row r="125" spans="1:12" ht="14.4" x14ac:dyDescent="0.3">
      <c r="A125" s="14"/>
      <c r="B125" s="15"/>
      <c r="C125" s="11"/>
      <c r="D125" s="7" t="s">
        <v>22</v>
      </c>
      <c r="E125" s="42" t="s">
        <v>87</v>
      </c>
      <c r="F125" s="43">
        <v>200</v>
      </c>
      <c r="G125" s="43">
        <v>0.2</v>
      </c>
      <c r="H125" s="43">
        <v>0.1</v>
      </c>
      <c r="I125" s="43">
        <v>25.4</v>
      </c>
      <c r="J125" s="43">
        <v>99</v>
      </c>
      <c r="K125" s="44">
        <v>707</v>
      </c>
      <c r="L125" s="43">
        <v>5.48</v>
      </c>
    </row>
    <row r="126" spans="1:12" ht="14.4" x14ac:dyDescent="0.3">
      <c r="A126" s="14"/>
      <c r="B126" s="15"/>
      <c r="C126" s="11"/>
      <c r="D126" s="6" t="s">
        <v>23</v>
      </c>
      <c r="E126" s="42" t="s">
        <v>53</v>
      </c>
      <c r="F126" s="43">
        <v>25</v>
      </c>
      <c r="G126" s="56">
        <v>1.9753999999999998</v>
      </c>
      <c r="H126" s="56">
        <v>0.24899999999999997</v>
      </c>
      <c r="I126" s="56">
        <v>12.035</v>
      </c>
      <c r="J126" s="56">
        <v>60.257999999999996</v>
      </c>
      <c r="K126" s="65">
        <v>1</v>
      </c>
      <c r="L126" s="56">
        <v>1.6</v>
      </c>
    </row>
    <row r="127" spans="1:12" ht="14.4" x14ac:dyDescent="0.3">
      <c r="A127" s="14"/>
      <c r="B127" s="15"/>
      <c r="C127" s="11"/>
      <c r="D127" s="6"/>
      <c r="E127" s="42" t="s">
        <v>88</v>
      </c>
      <c r="F127" s="43">
        <v>15</v>
      </c>
      <c r="G127" s="43">
        <v>2.23</v>
      </c>
      <c r="H127" s="43">
        <v>4.99</v>
      </c>
      <c r="I127" s="43">
        <v>8.0250000000000004</v>
      </c>
      <c r="J127" s="43">
        <v>80.7</v>
      </c>
      <c r="K127" s="44"/>
      <c r="L127" s="43">
        <v>24</v>
      </c>
    </row>
    <row r="128" spans="1:12" ht="14.4" x14ac:dyDescent="0.3">
      <c r="A128" s="14"/>
      <c r="B128" s="15"/>
      <c r="C128" s="11"/>
      <c r="D128" s="6" t="s">
        <v>23</v>
      </c>
      <c r="E128" s="42" t="s">
        <v>65</v>
      </c>
      <c r="F128" s="43">
        <v>15</v>
      </c>
      <c r="G128" s="43">
        <v>0.35</v>
      </c>
      <c r="H128" s="43">
        <v>0.11</v>
      </c>
      <c r="I128" s="43">
        <v>1.1000000000000001</v>
      </c>
      <c r="J128" s="43">
        <v>6.53</v>
      </c>
      <c r="K128" s="44">
        <v>3</v>
      </c>
      <c r="L128" s="43">
        <v>1.95</v>
      </c>
    </row>
    <row r="129" spans="1:12" ht="14.4" x14ac:dyDescent="0.3">
      <c r="A129" s="16"/>
      <c r="B129" s="17"/>
      <c r="C129" s="8"/>
      <c r="D129" s="18" t="s">
        <v>33</v>
      </c>
      <c r="E129" s="9"/>
      <c r="F129" s="19">
        <f>SUM(F121:F128)</f>
        <v>785</v>
      </c>
      <c r="G129" s="53">
        <f>SUM(G121:G128)</f>
        <v>32.320080851063828</v>
      </c>
      <c r="H129" s="53">
        <f>SUM(H121:H128)</f>
        <v>34.643680851063827</v>
      </c>
      <c r="I129" s="53">
        <f>SUM(I121:I128)</f>
        <v>102.00468085106382</v>
      </c>
      <c r="J129" s="53">
        <f>SUM(J121:J128)</f>
        <v>536.13268085106381</v>
      </c>
      <c r="K129" s="25"/>
      <c r="L129" s="19">
        <f>SUM(L121:L128)</f>
        <v>116.32</v>
      </c>
    </row>
    <row r="130" spans="1:12" ht="14.4" x14ac:dyDescent="0.3">
      <c r="A130" s="13">
        <f>A121</f>
        <v>2</v>
      </c>
      <c r="B130" s="13">
        <f>B121</f>
        <v>2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7" t="s">
        <v>31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7" t="s">
        <v>32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4"/>
      <c r="B137" s="15"/>
      <c r="C137" s="11"/>
      <c r="D137" s="6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16"/>
      <c r="B139" s="17"/>
      <c r="C139" s="8"/>
      <c r="D139" s="18" t="s">
        <v>33</v>
      </c>
      <c r="E139" s="9"/>
      <c r="F139" s="19">
        <f>SUM(F130:F138)</f>
        <v>0</v>
      </c>
      <c r="G139" s="19">
        <f>SUM(G130:G138)</f>
        <v>0</v>
      </c>
      <c r="H139" s="19">
        <f t="shared" ref="H139:J139" si="8">SUM(H130:H138)</f>
        <v>0</v>
      </c>
      <c r="I139" s="19">
        <f t="shared" si="8"/>
        <v>0</v>
      </c>
      <c r="J139" s="19">
        <f t="shared" si="8"/>
        <v>0</v>
      </c>
      <c r="K139" s="25"/>
      <c r="L139" s="19"/>
    </row>
    <row r="140" spans="1:12" ht="15" thickBot="1" x14ac:dyDescent="0.3">
      <c r="A140" s="33">
        <f>A121</f>
        <v>2</v>
      </c>
      <c r="B140" s="33">
        <f>B121</f>
        <v>2</v>
      </c>
      <c r="C140" s="69" t="s">
        <v>4</v>
      </c>
      <c r="D140" s="73"/>
      <c r="E140" s="31"/>
      <c r="F140" s="32">
        <f>F129+F139</f>
        <v>785</v>
      </c>
      <c r="G140" s="55">
        <f>G129+G139</f>
        <v>32.320080851063828</v>
      </c>
      <c r="H140" s="55">
        <f t="shared" ref="H140:J140" si="9">H129+H139</f>
        <v>34.643680851063827</v>
      </c>
      <c r="I140" s="55">
        <f t="shared" si="9"/>
        <v>102.00468085106382</v>
      </c>
      <c r="J140" s="55">
        <f t="shared" si="9"/>
        <v>536.13268085106381</v>
      </c>
      <c r="K140" s="32"/>
      <c r="L140" s="32">
        <f>L129</f>
        <v>116.32</v>
      </c>
    </row>
    <row r="141" spans="1:12" ht="14.4" x14ac:dyDescent="0.3">
      <c r="A141" s="20">
        <v>2</v>
      </c>
      <c r="B141" s="21">
        <v>3</v>
      </c>
      <c r="C141" s="22" t="s">
        <v>20</v>
      </c>
      <c r="D141" s="7" t="s">
        <v>21</v>
      </c>
      <c r="E141" s="39" t="s">
        <v>60</v>
      </c>
      <c r="F141" s="40">
        <v>170</v>
      </c>
      <c r="G141" s="40">
        <v>9.8699999999999992</v>
      </c>
      <c r="H141" s="40">
        <v>6.2</v>
      </c>
      <c r="I141" s="40">
        <v>44.6</v>
      </c>
      <c r="J141" s="40">
        <v>273.29000000000002</v>
      </c>
      <c r="K141" s="41">
        <v>330</v>
      </c>
      <c r="L141" s="40">
        <v>7.52</v>
      </c>
    </row>
    <row r="142" spans="1:12" ht="14.4" x14ac:dyDescent="0.3">
      <c r="A142" s="23"/>
      <c r="B142" s="15"/>
      <c r="C142" s="11"/>
      <c r="D142" s="7" t="s">
        <v>21</v>
      </c>
      <c r="E142" s="42" t="s">
        <v>81</v>
      </c>
      <c r="F142" s="43">
        <v>100</v>
      </c>
      <c r="G142" s="43">
        <v>5.19</v>
      </c>
      <c r="H142" s="43">
        <v>13.26</v>
      </c>
      <c r="I142" s="43">
        <v>5.51</v>
      </c>
      <c r="J142" s="43">
        <v>162.97999999999999</v>
      </c>
      <c r="K142" s="44">
        <v>439</v>
      </c>
      <c r="L142" s="43">
        <v>43</v>
      </c>
    </row>
    <row r="143" spans="1:12" ht="14.4" x14ac:dyDescent="0.3">
      <c r="A143" s="23"/>
      <c r="B143" s="15"/>
      <c r="C143" s="11"/>
      <c r="D143" s="7" t="s">
        <v>22</v>
      </c>
      <c r="E143" s="42" t="s">
        <v>70</v>
      </c>
      <c r="F143" s="43">
        <v>200</v>
      </c>
      <c r="G143" s="43">
        <v>0</v>
      </c>
      <c r="H143" s="43">
        <v>0</v>
      </c>
      <c r="I143" s="43">
        <v>1.5</v>
      </c>
      <c r="J143" s="43">
        <v>3.2</v>
      </c>
      <c r="K143" s="44">
        <v>287</v>
      </c>
      <c r="L143" s="43">
        <v>10</v>
      </c>
    </row>
    <row r="144" spans="1:12" ht="15.75" customHeight="1" x14ac:dyDescent="0.3">
      <c r="A144" s="23"/>
      <c r="B144" s="15"/>
      <c r="C144" s="11"/>
      <c r="D144" s="6" t="s">
        <v>23</v>
      </c>
      <c r="E144" s="42" t="s">
        <v>53</v>
      </c>
      <c r="F144" s="43">
        <v>25</v>
      </c>
      <c r="G144" s="56">
        <v>1.9753999999999998</v>
      </c>
      <c r="H144" s="56">
        <v>0.24899999999999997</v>
      </c>
      <c r="I144" s="56">
        <v>12.035</v>
      </c>
      <c r="J144" s="56">
        <v>60.257999999999996</v>
      </c>
      <c r="K144" s="65">
        <v>1</v>
      </c>
      <c r="L144" s="56">
        <v>1.6</v>
      </c>
    </row>
    <row r="145" spans="1:12" ht="14.4" x14ac:dyDescent="0.3">
      <c r="A145" s="23"/>
      <c r="B145" s="15"/>
      <c r="C145" s="11"/>
      <c r="D145" s="6" t="s">
        <v>23</v>
      </c>
      <c r="E145" s="42" t="s">
        <v>65</v>
      </c>
      <c r="F145" s="43">
        <v>15</v>
      </c>
      <c r="G145" s="43">
        <v>0.35</v>
      </c>
      <c r="H145" s="43">
        <v>0.11</v>
      </c>
      <c r="I145" s="43">
        <v>1.1000000000000001</v>
      </c>
      <c r="J145" s="43">
        <v>6.53</v>
      </c>
      <c r="K145" s="44">
        <v>3</v>
      </c>
      <c r="L145" s="43">
        <v>1.95</v>
      </c>
    </row>
    <row r="146" spans="1:12" ht="14.4" x14ac:dyDescent="0.3">
      <c r="A146" s="23"/>
      <c r="B146" s="15"/>
      <c r="C146" s="11"/>
      <c r="D146" s="6" t="s">
        <v>59</v>
      </c>
      <c r="E146" s="42" t="s">
        <v>58</v>
      </c>
      <c r="F146" s="43">
        <v>50</v>
      </c>
      <c r="G146" s="43">
        <v>4</v>
      </c>
      <c r="H146" s="43">
        <v>5.5</v>
      </c>
      <c r="I146" s="43">
        <v>32.700000000000003</v>
      </c>
      <c r="J146" s="43">
        <v>196</v>
      </c>
      <c r="K146" s="43"/>
      <c r="L146" s="43">
        <v>20</v>
      </c>
    </row>
    <row r="147" spans="1:12" ht="14.4" x14ac:dyDescent="0.3">
      <c r="A147" s="23"/>
      <c r="B147" s="15"/>
      <c r="C147" s="11"/>
      <c r="D147" s="8" t="s">
        <v>26</v>
      </c>
      <c r="E147" s="60" t="s">
        <v>72</v>
      </c>
      <c r="F147" s="43">
        <v>60</v>
      </c>
      <c r="G147" s="43">
        <v>0.99</v>
      </c>
      <c r="H147" s="43">
        <v>5</v>
      </c>
      <c r="I147" s="43">
        <v>5.94</v>
      </c>
      <c r="J147" s="43">
        <v>71.36</v>
      </c>
      <c r="K147" s="43">
        <v>24</v>
      </c>
      <c r="L147" s="43">
        <v>4.4400000000000004</v>
      </c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SUM(F141:F147)</f>
        <v>620</v>
      </c>
      <c r="G148" s="53">
        <f>SUM(G141:G147)</f>
        <v>22.375399999999999</v>
      </c>
      <c r="H148" s="53">
        <f>SUM(H141:H147)</f>
        <v>30.318999999999999</v>
      </c>
      <c r="I148" s="53">
        <f>SUM(I141:I147)</f>
        <v>103.38499999999999</v>
      </c>
      <c r="J148" s="53">
        <f>SUM(J141:J147)</f>
        <v>773.61799999999994</v>
      </c>
      <c r="K148" s="25"/>
      <c r="L148" s="19">
        <f>SUM(L141:L147)</f>
        <v>88.509999999999991</v>
      </c>
    </row>
    <row r="149" spans="1:12" ht="14.4" x14ac:dyDescent="0.3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24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31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" t="s">
        <v>32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4"/>
      <c r="B158" s="17"/>
      <c r="C158" s="8"/>
      <c r="D158" s="18" t="s">
        <v>33</v>
      </c>
      <c r="E158" s="9"/>
      <c r="F158" s="19">
        <f>SUM(F149:F157)</f>
        <v>0</v>
      </c>
      <c r="G158" s="19">
        <f>SUM(G149:G157)</f>
        <v>0</v>
      </c>
      <c r="H158" s="19">
        <f t="shared" ref="H158:J158" si="10">SUM(H149:H157)</f>
        <v>0</v>
      </c>
      <c r="I158" s="19">
        <f t="shared" si="10"/>
        <v>0</v>
      </c>
      <c r="J158" s="19">
        <f t="shared" si="10"/>
        <v>0</v>
      </c>
      <c r="K158" s="25"/>
      <c r="L158" s="19"/>
    </row>
    <row r="159" spans="1:12" ht="15" thickBot="1" x14ac:dyDescent="0.3">
      <c r="A159" s="29">
        <f>A141</f>
        <v>2</v>
      </c>
      <c r="B159" s="30">
        <f>B141</f>
        <v>3</v>
      </c>
      <c r="C159" s="69" t="s">
        <v>4</v>
      </c>
      <c r="D159" s="70"/>
      <c r="E159" s="31"/>
      <c r="F159" s="32">
        <f>F148</f>
        <v>620</v>
      </c>
      <c r="G159" s="55">
        <f>G148</f>
        <v>22.375399999999999</v>
      </c>
      <c r="H159" s="55">
        <f t="shared" ref="H159:L159" si="11">H148</f>
        <v>30.318999999999999</v>
      </c>
      <c r="I159" s="55">
        <f t="shared" si="11"/>
        <v>103.38499999999999</v>
      </c>
      <c r="J159" s="55">
        <f t="shared" si="11"/>
        <v>773.61799999999994</v>
      </c>
      <c r="K159" s="55"/>
      <c r="L159" s="55">
        <f t="shared" si="11"/>
        <v>88.509999999999991</v>
      </c>
    </row>
    <row r="160" spans="1:12" ht="14.4" x14ac:dyDescent="0.3">
      <c r="A160" s="20">
        <v>2</v>
      </c>
      <c r="B160" s="21">
        <v>4</v>
      </c>
      <c r="C160" s="22" t="s">
        <v>20</v>
      </c>
      <c r="D160" s="5" t="s">
        <v>26</v>
      </c>
      <c r="E160" s="39" t="s">
        <v>82</v>
      </c>
      <c r="F160" s="40">
        <v>60</v>
      </c>
      <c r="G160" s="40">
        <v>0.56000000000000005</v>
      </c>
      <c r="H160" s="40">
        <v>2.09</v>
      </c>
      <c r="I160" s="40">
        <v>5.86</v>
      </c>
      <c r="J160" s="40">
        <v>45.25</v>
      </c>
      <c r="K160" s="41">
        <v>18</v>
      </c>
      <c r="L160" s="40">
        <v>5.76</v>
      </c>
    </row>
    <row r="161" spans="1:12" ht="14.4" x14ac:dyDescent="0.3">
      <c r="A161" s="23"/>
      <c r="B161" s="15"/>
      <c r="C161" s="11"/>
      <c r="D161" s="6" t="s">
        <v>21</v>
      </c>
      <c r="E161" s="42" t="s">
        <v>83</v>
      </c>
      <c r="F161" s="43">
        <v>170</v>
      </c>
      <c r="G161" s="43">
        <v>8.9600000000000009</v>
      </c>
      <c r="H161" s="43">
        <v>15.18</v>
      </c>
      <c r="I161" s="43">
        <v>35.049999999999997</v>
      </c>
      <c r="J161" s="43">
        <v>316.93</v>
      </c>
      <c r="K161" s="44">
        <v>205</v>
      </c>
      <c r="L161" s="43">
        <v>27.06</v>
      </c>
    </row>
    <row r="162" spans="1:12" ht="14.4" x14ac:dyDescent="0.3">
      <c r="A162" s="23"/>
      <c r="B162" s="15"/>
      <c r="C162" s="11"/>
      <c r="D162" s="6" t="s">
        <v>21</v>
      </c>
      <c r="E162" s="42" t="s">
        <v>48</v>
      </c>
      <c r="F162" s="43">
        <v>60</v>
      </c>
      <c r="G162" s="43">
        <v>8.24</v>
      </c>
      <c r="H162" s="43">
        <v>12.18</v>
      </c>
      <c r="I162" s="43">
        <v>8.5</v>
      </c>
      <c r="J162" s="43">
        <v>176.53</v>
      </c>
      <c r="K162" s="44">
        <v>202</v>
      </c>
      <c r="L162" s="43">
        <v>34.58</v>
      </c>
    </row>
    <row r="163" spans="1:12" ht="14.4" x14ac:dyDescent="0.3">
      <c r="A163" s="23"/>
      <c r="B163" s="15"/>
      <c r="C163" s="11"/>
      <c r="D163" s="6" t="s">
        <v>21</v>
      </c>
      <c r="E163" s="42" t="s">
        <v>47</v>
      </c>
      <c r="F163" s="43">
        <v>30</v>
      </c>
      <c r="G163" s="43">
        <v>0.16</v>
      </c>
      <c r="H163" s="43">
        <v>1.1000000000000001</v>
      </c>
      <c r="I163" s="43">
        <v>1.57</v>
      </c>
      <c r="J163" s="43">
        <v>16.850000000000001</v>
      </c>
      <c r="K163" s="44">
        <v>264</v>
      </c>
      <c r="L163" s="43">
        <v>2.83</v>
      </c>
    </row>
    <row r="164" spans="1:12" ht="14.4" x14ac:dyDescent="0.3">
      <c r="A164" s="23"/>
      <c r="B164" s="15"/>
      <c r="C164" s="11"/>
      <c r="D164" s="7" t="s">
        <v>22</v>
      </c>
      <c r="E164" s="42" t="s">
        <v>84</v>
      </c>
      <c r="F164" s="43">
        <v>200</v>
      </c>
      <c r="G164" s="43">
        <v>2.91</v>
      </c>
      <c r="H164" s="43">
        <v>3.21</v>
      </c>
      <c r="I164" s="43">
        <v>14.73</v>
      </c>
      <c r="J164" s="43">
        <v>100.28</v>
      </c>
      <c r="K164" s="44">
        <v>275</v>
      </c>
      <c r="L164" s="43">
        <v>11.38</v>
      </c>
    </row>
    <row r="165" spans="1:12" ht="14.4" x14ac:dyDescent="0.3">
      <c r="A165" s="23"/>
      <c r="B165" s="15"/>
      <c r="C165" s="11"/>
      <c r="D165" s="6" t="s">
        <v>76</v>
      </c>
      <c r="E165" s="42" t="s">
        <v>75</v>
      </c>
      <c r="F165" s="43">
        <v>400</v>
      </c>
      <c r="G165" s="43">
        <v>2</v>
      </c>
      <c r="H165" s="43">
        <v>0.4</v>
      </c>
      <c r="I165" s="43">
        <v>20.399999999999999</v>
      </c>
      <c r="J165" s="43">
        <v>184</v>
      </c>
      <c r="K165" s="44"/>
      <c r="L165" s="43">
        <v>44</v>
      </c>
    </row>
    <row r="166" spans="1:12" ht="14.4" x14ac:dyDescent="0.3">
      <c r="A166" s="23"/>
      <c r="B166" s="15"/>
      <c r="C166" s="11"/>
      <c r="D166" s="6" t="s">
        <v>23</v>
      </c>
      <c r="E166" s="42" t="s">
        <v>53</v>
      </c>
      <c r="F166" s="43">
        <v>25</v>
      </c>
      <c r="G166" s="56">
        <v>1.9753999999999998</v>
      </c>
      <c r="H166" s="56">
        <v>0.24899999999999997</v>
      </c>
      <c r="I166" s="56">
        <v>12.035</v>
      </c>
      <c r="J166" s="56">
        <v>60.257999999999996</v>
      </c>
      <c r="K166" s="65">
        <v>1</v>
      </c>
      <c r="L166" s="56">
        <v>1.6</v>
      </c>
    </row>
    <row r="167" spans="1:12" ht="14.4" x14ac:dyDescent="0.3">
      <c r="A167" s="23"/>
      <c r="B167" s="15"/>
      <c r="C167" s="11"/>
      <c r="D167" s="6" t="s">
        <v>23</v>
      </c>
      <c r="E167" s="42" t="s">
        <v>65</v>
      </c>
      <c r="F167" s="43">
        <v>15</v>
      </c>
      <c r="G167" s="43">
        <v>0.35</v>
      </c>
      <c r="H167" s="43">
        <v>0.11</v>
      </c>
      <c r="I167" s="43">
        <v>1.1000000000000001</v>
      </c>
      <c r="J167" s="43">
        <v>6.53</v>
      </c>
      <c r="K167" s="44">
        <v>3</v>
      </c>
      <c r="L167" s="43">
        <v>1.95</v>
      </c>
    </row>
    <row r="168" spans="1:12" ht="14.4" x14ac:dyDescent="0.3">
      <c r="A168" s="24"/>
      <c r="B168" s="17"/>
      <c r="C168" s="8"/>
      <c r="D168" s="18" t="s">
        <v>33</v>
      </c>
      <c r="E168" s="9"/>
      <c r="F168" s="19">
        <f>SUM(F160:F167)</f>
        <v>960</v>
      </c>
      <c r="G168" s="53">
        <f>SUM(G160:G167)</f>
        <v>25.155400000000004</v>
      </c>
      <c r="H168" s="53">
        <f>SUM(H160:H167)</f>
        <v>34.518999999999998</v>
      </c>
      <c r="I168" s="53">
        <f>SUM(I160:I167)</f>
        <v>99.244999999999976</v>
      </c>
      <c r="J168" s="53">
        <f>SUM(J160:J167)</f>
        <v>906.62800000000004</v>
      </c>
      <c r="K168" s="25"/>
      <c r="L168" s="19">
        <f>SUM(L160:L167)</f>
        <v>129.16</v>
      </c>
    </row>
    <row r="169" spans="1:12" ht="14.4" x14ac:dyDescent="0.3">
      <c r="A169" s="26">
        <f>A160</f>
        <v>2</v>
      </c>
      <c r="B169" s="13">
        <f>B160</f>
        <v>4</v>
      </c>
      <c r="C169" s="10" t="s">
        <v>25</v>
      </c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31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 t="s">
        <v>32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4"/>
      <c r="B178" s="17"/>
      <c r="C178" s="8"/>
      <c r="D178" s="18" t="s">
        <v>33</v>
      </c>
      <c r="E178" s="9"/>
      <c r="F178" s="19">
        <f>SUM(F169:F176)</f>
        <v>0</v>
      </c>
      <c r="G178" s="19">
        <f>SUM(G169:G177)</f>
        <v>0</v>
      </c>
      <c r="H178" s="19">
        <f t="shared" ref="H178:J178" si="12">SUM(H169:H177)</f>
        <v>0</v>
      </c>
      <c r="I178" s="19">
        <f t="shared" si="12"/>
        <v>0</v>
      </c>
      <c r="J178" s="19">
        <f t="shared" si="12"/>
        <v>0</v>
      </c>
      <c r="K178" s="25"/>
      <c r="L178" s="19"/>
    </row>
    <row r="179" spans="1:12" ht="15" thickBot="1" x14ac:dyDescent="0.3">
      <c r="A179" s="29">
        <f>A160</f>
        <v>2</v>
      </c>
      <c r="B179" s="30">
        <f>B160</f>
        <v>4</v>
      </c>
      <c r="C179" s="69" t="s">
        <v>4</v>
      </c>
      <c r="D179" s="70"/>
      <c r="E179" s="31"/>
      <c r="F179" s="32">
        <f>SUM(F160:F167)</f>
        <v>960</v>
      </c>
      <c r="G179" s="55">
        <f>SUM(G160:G167)</f>
        <v>25.155400000000004</v>
      </c>
      <c r="H179" s="55">
        <f>SUM(H160:H167)</f>
        <v>34.518999999999998</v>
      </c>
      <c r="I179" s="55">
        <f>SUM(I160:I167)</f>
        <v>99.244999999999976</v>
      </c>
      <c r="J179" s="55">
        <f>SUM(J160:J167)</f>
        <v>906.62800000000004</v>
      </c>
      <c r="K179" s="32"/>
      <c r="L179" s="32">
        <f>L168</f>
        <v>129.16</v>
      </c>
    </row>
    <row r="180" spans="1:12" ht="14.4" x14ac:dyDescent="0.3">
      <c r="A180" s="20">
        <v>2</v>
      </c>
      <c r="B180" s="21">
        <v>5</v>
      </c>
      <c r="C180" s="22" t="s">
        <v>20</v>
      </c>
      <c r="D180" s="5" t="s">
        <v>26</v>
      </c>
      <c r="E180" s="39" t="s">
        <v>56</v>
      </c>
      <c r="F180" s="40">
        <v>60</v>
      </c>
      <c r="G180" s="40">
        <v>1.41</v>
      </c>
      <c r="H180" s="40">
        <v>4.1900000000000004</v>
      </c>
      <c r="I180" s="40">
        <v>6.78</v>
      </c>
      <c r="J180" s="40">
        <v>65.3</v>
      </c>
      <c r="K180" s="41">
        <v>10</v>
      </c>
      <c r="L180" s="40">
        <v>7.68</v>
      </c>
    </row>
    <row r="181" spans="1:12" ht="14.4" x14ac:dyDescent="0.3">
      <c r="A181" s="23"/>
      <c r="B181" s="15"/>
      <c r="C181" s="11"/>
      <c r="D181" s="6" t="s">
        <v>21</v>
      </c>
      <c r="E181" s="42" t="s">
        <v>85</v>
      </c>
      <c r="F181" s="43">
        <v>150</v>
      </c>
      <c r="G181" s="43">
        <v>3.8</v>
      </c>
      <c r="H181" s="43">
        <v>4.83</v>
      </c>
      <c r="I181" s="43">
        <v>17.170000000000002</v>
      </c>
      <c r="J181" s="43">
        <v>125.66</v>
      </c>
      <c r="K181" s="44">
        <v>133</v>
      </c>
      <c r="L181" s="43">
        <v>6.23</v>
      </c>
    </row>
    <row r="182" spans="1:12" ht="14.4" x14ac:dyDescent="0.3">
      <c r="A182" s="23"/>
      <c r="B182" s="15"/>
      <c r="C182" s="11"/>
      <c r="D182" s="6" t="s">
        <v>21</v>
      </c>
      <c r="E182" s="42" t="s">
        <v>86</v>
      </c>
      <c r="F182" s="43">
        <v>60</v>
      </c>
      <c r="G182" s="43">
        <v>7.47</v>
      </c>
      <c r="H182" s="43">
        <v>9.57</v>
      </c>
      <c r="I182" s="43">
        <v>9.6</v>
      </c>
      <c r="J182" s="43">
        <v>154.9</v>
      </c>
      <c r="K182" s="44">
        <v>83</v>
      </c>
      <c r="L182" s="43">
        <v>34.6</v>
      </c>
    </row>
    <row r="183" spans="1:12" ht="14.4" x14ac:dyDescent="0.3">
      <c r="A183" s="23"/>
      <c r="B183" s="15"/>
      <c r="C183" s="11"/>
      <c r="D183" s="7" t="s">
        <v>22</v>
      </c>
      <c r="E183" s="42" t="s">
        <v>87</v>
      </c>
      <c r="F183" s="43">
        <v>200</v>
      </c>
      <c r="G183" s="43">
        <v>0.2</v>
      </c>
      <c r="H183" s="43">
        <v>0.1</v>
      </c>
      <c r="I183" s="43">
        <v>25.4</v>
      </c>
      <c r="J183" s="43">
        <v>99</v>
      </c>
      <c r="K183" s="44">
        <v>707</v>
      </c>
      <c r="L183" s="43">
        <v>5.48</v>
      </c>
    </row>
    <row r="184" spans="1:12" ht="14.4" x14ac:dyDescent="0.3">
      <c r="A184" s="23"/>
      <c r="B184" s="15"/>
      <c r="C184" s="11"/>
      <c r="D184" s="6" t="s">
        <v>23</v>
      </c>
      <c r="E184" s="42" t="s">
        <v>53</v>
      </c>
      <c r="F184" s="43">
        <v>25</v>
      </c>
      <c r="G184" s="56">
        <v>1.9753999999999998</v>
      </c>
      <c r="H184" s="56">
        <v>0.24899999999999997</v>
      </c>
      <c r="I184" s="56">
        <v>12.035</v>
      </c>
      <c r="J184" s="56">
        <v>60.257999999999996</v>
      </c>
      <c r="K184" s="65">
        <v>1</v>
      </c>
      <c r="L184" s="56">
        <v>1.6</v>
      </c>
    </row>
    <row r="185" spans="1:12" ht="14.4" x14ac:dyDescent="0.3">
      <c r="A185" s="23"/>
      <c r="B185" s="15"/>
      <c r="C185" s="11"/>
      <c r="D185" s="6" t="s">
        <v>23</v>
      </c>
      <c r="E185" s="42" t="s">
        <v>65</v>
      </c>
      <c r="F185" s="43">
        <v>15</v>
      </c>
      <c r="G185" s="43">
        <v>0.35</v>
      </c>
      <c r="H185" s="43">
        <v>0.11</v>
      </c>
      <c r="I185" s="43">
        <v>1.1000000000000001</v>
      </c>
      <c r="J185" s="43">
        <v>6.53</v>
      </c>
      <c r="K185" s="44">
        <v>3</v>
      </c>
      <c r="L185" s="43">
        <v>1.95</v>
      </c>
    </row>
    <row r="186" spans="1:12" ht="14.4" x14ac:dyDescent="0.3">
      <c r="A186" s="23"/>
      <c r="B186" s="15"/>
      <c r="C186" s="11"/>
      <c r="D186" s="6" t="s">
        <v>67</v>
      </c>
      <c r="E186" s="42" t="s">
        <v>66</v>
      </c>
      <c r="F186" s="43">
        <v>100</v>
      </c>
      <c r="G186" s="43">
        <v>4</v>
      </c>
      <c r="H186" s="43">
        <v>1.5</v>
      </c>
      <c r="I186" s="43">
        <v>14.3</v>
      </c>
      <c r="J186" s="43">
        <v>90</v>
      </c>
      <c r="K186" s="44">
        <v>1</v>
      </c>
      <c r="L186" s="43">
        <v>21</v>
      </c>
    </row>
    <row r="187" spans="1:12" ht="14.4" x14ac:dyDescent="0.3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.75" customHeight="1" x14ac:dyDescent="0.3">
      <c r="A188" s="24"/>
      <c r="B188" s="17"/>
      <c r="C188" s="8"/>
      <c r="D188" s="18" t="s">
        <v>33</v>
      </c>
      <c r="E188" s="9"/>
      <c r="F188" s="19">
        <f>SUM(F180:F187)</f>
        <v>610</v>
      </c>
      <c r="G188" s="53">
        <f>SUM(G180:G187)</f>
        <v>19.205399999999997</v>
      </c>
      <c r="H188" s="53">
        <f>SUM(H180:H187)</f>
        <v>20.548999999999999</v>
      </c>
      <c r="I188" s="53">
        <f>SUM(I180:I187)</f>
        <v>86.384999999999991</v>
      </c>
      <c r="J188" s="53">
        <f>SUM(J180:J187)</f>
        <v>601.64799999999991</v>
      </c>
      <c r="K188" s="25"/>
      <c r="L188" s="19">
        <f>SUM(L180:L187)</f>
        <v>78.54000000000002</v>
      </c>
    </row>
    <row r="189" spans="1:12" ht="14.4" x14ac:dyDescent="0.3">
      <c r="A189" s="26">
        <f>A180</f>
        <v>2</v>
      </c>
      <c r="B189" s="13">
        <f>B180</f>
        <v>5</v>
      </c>
      <c r="C189" s="10" t="s">
        <v>25</v>
      </c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29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 t="s">
        <v>30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7" t="s">
        <v>31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7" t="s">
        <v>32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4"/>
      <c r="B198" s="17"/>
      <c r="C198" s="8"/>
      <c r="D198" s="18" t="s">
        <v>33</v>
      </c>
      <c r="E198" s="9"/>
      <c r="F198" s="19">
        <f>SUM(F189:F197)</f>
        <v>0</v>
      </c>
      <c r="G198" s="19">
        <f>SUM(G189:G197)</f>
        <v>0</v>
      </c>
      <c r="H198" s="19">
        <f t="shared" ref="H198:J198" si="13">SUM(H189:H197)</f>
        <v>0</v>
      </c>
      <c r="I198" s="19">
        <f t="shared" si="13"/>
        <v>0</v>
      </c>
      <c r="J198" s="19">
        <f t="shared" si="13"/>
        <v>0</v>
      </c>
      <c r="K198" s="25"/>
      <c r="L198" s="19"/>
    </row>
    <row r="199" spans="1:12" ht="15" thickBot="1" x14ac:dyDescent="0.3">
      <c r="A199" s="29">
        <f>A180</f>
        <v>2</v>
      </c>
      <c r="B199" s="30">
        <f>B180</f>
        <v>5</v>
      </c>
      <c r="C199" s="69" t="s">
        <v>4</v>
      </c>
      <c r="D199" s="70"/>
      <c r="E199" s="31"/>
      <c r="F199" s="32">
        <f>F188+F198</f>
        <v>610</v>
      </c>
      <c r="G199" s="55">
        <f>G188+G198</f>
        <v>19.205399999999997</v>
      </c>
      <c r="H199" s="55">
        <f t="shared" ref="H199:J199" si="14">H188+H198</f>
        <v>20.548999999999999</v>
      </c>
      <c r="I199" s="55">
        <f t="shared" si="14"/>
        <v>86.384999999999991</v>
      </c>
      <c r="J199" s="55">
        <f t="shared" si="14"/>
        <v>601.64799999999991</v>
      </c>
      <c r="K199" s="32"/>
      <c r="L199" s="32">
        <f>L188+L198</f>
        <v>78.54000000000002</v>
      </c>
    </row>
    <row r="200" spans="1:12" ht="13.8" thickBot="1" x14ac:dyDescent="0.3">
      <c r="A200" s="27"/>
      <c r="B200" s="28"/>
      <c r="C200" s="74" t="s">
        <v>5</v>
      </c>
      <c r="D200" s="74"/>
      <c r="E200" s="74"/>
      <c r="F200" s="57">
        <f>(F24+F42+F62+F83+F102+F120+F140+F159+F179+F199)/(IF(F24=0,0,1)+IF(F42=0,0,1)+IF(F62=0,0,1)+IF(F83=0,0,1)+IF(F102=0,0,1)+IF(F120=0,0,1)+IF(F140=0,0,1)+IF(F159=0,0,1)+IF(F179=0,0,1)+IF(F199=0,0,1))</f>
        <v>739</v>
      </c>
      <c r="G200" s="57">
        <f>(G24+G42+G62+G83+G102+G120+G140+G159+G179+G199)/(IF(G24=0,0,1)+IF(G42=0,0,1)+IF(G62=0,0,1)+IF(G83=0,0,1)+IF(G102=0,0,1)+IF(G120=0,0,1)+IF(G140=0,0,1)+IF(G159=0,0,1)+IF(G179=0,0,1)+IF(G199=0,0,1))</f>
        <v>23.078323404255322</v>
      </c>
      <c r="H200" s="57">
        <f>(H24+H42+H62+H83+H102+H120+H140+H159+H179+H199)/(IF(H24=0,0,1)+IF(H42=0,0,1)+IF(H62=0,0,1)+IF(H83=0,0,1)+IF(H102=0,0,1)+IF(H120=0,0,1)+IF(H140=0,0,1)+IF(H159=0,0,1)+IF(H179=0,0,1)+IF(H199=0,0,1))</f>
        <v>25.537923404255316</v>
      </c>
      <c r="I200" s="57">
        <f>(I24+I42+I62+I83+I102+I120+I140+I159+I179+I199)/(IF(I24=0,0,1)+IF(I42=0,0,1)+IF(I62=0,0,1)+IF(I83=0,0,1)+IF(I102=0,0,1)+IF(I120=0,0,1)+IF(I140=0,0,1)+IF(I159=0,0,1)+IF(I179=0,0,1)+IF(I199=0,0,1))</f>
        <v>98.773323404255308</v>
      </c>
      <c r="J200" s="57">
        <f>(J24+J42+J62+J83+J102+J120+J140+J159+J179+J199)/(IF(J24=0,0,1)+IF(J42=0,0,1)+IF(J62=0,0,1)+IF(J83=0,0,1)+IF(J102=0,0,1)+IF(J120=0,0,1)+IF(J140=0,0,1)+IF(J159=0,0,1)+IF(J179=0,0,1)+IF(J199=0,0,1))</f>
        <v>706.90812340425532</v>
      </c>
      <c r="K200" s="34"/>
      <c r="L200" s="34">
        <f>(L199+L179+L159+L140+L120+L102+L83+L62+L42+L24)/10</f>
        <v>98.367000000000004</v>
      </c>
    </row>
  </sheetData>
  <mergeCells count="14">
    <mergeCell ref="C83:D83"/>
    <mergeCell ref="C102:D102"/>
    <mergeCell ref="C24:D24"/>
    <mergeCell ref="C200:E200"/>
    <mergeCell ref="C199:D199"/>
    <mergeCell ref="C120:D120"/>
    <mergeCell ref="C140:D140"/>
    <mergeCell ref="C159:D159"/>
    <mergeCell ref="C179:D179"/>
    <mergeCell ref="C1:E1"/>
    <mergeCell ref="H1:K1"/>
    <mergeCell ref="H2:K2"/>
    <mergeCell ref="C42:D42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Юсуп Ильдаров</cp:lastModifiedBy>
  <dcterms:created xsi:type="dcterms:W3CDTF">2022-05-16T14:23:56Z</dcterms:created>
  <dcterms:modified xsi:type="dcterms:W3CDTF">2026-01-16T10:43:44Z</dcterms:modified>
</cp:coreProperties>
</file>