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0" i="1" l="1"/>
  <c r="L145" i="1"/>
  <c r="H145" i="1"/>
  <c r="I145" i="1"/>
  <c r="J145" i="1"/>
  <c r="G145" i="1"/>
  <c r="F145" i="1"/>
  <c r="L156" i="1"/>
  <c r="L184" i="1"/>
  <c r="L195" i="1" s="1"/>
  <c r="H184" i="1"/>
  <c r="I184" i="1"/>
  <c r="J184" i="1"/>
  <c r="G184" i="1"/>
  <c r="F184" i="1"/>
  <c r="L164" i="1"/>
  <c r="L175" i="1" s="1"/>
  <c r="H164" i="1"/>
  <c r="I164" i="1"/>
  <c r="J164" i="1"/>
  <c r="G164" i="1"/>
  <c r="F164" i="1"/>
  <c r="L126" i="1"/>
  <c r="L137" i="1" s="1"/>
  <c r="H126" i="1"/>
  <c r="I126" i="1"/>
  <c r="J126" i="1"/>
  <c r="G126" i="1"/>
  <c r="F126" i="1"/>
  <c r="L107" i="1"/>
  <c r="L118" i="1" s="1"/>
  <c r="H107" i="1"/>
  <c r="I107" i="1"/>
  <c r="J107" i="1"/>
  <c r="G107" i="1"/>
  <c r="F107" i="1"/>
  <c r="L90" i="1"/>
  <c r="L100" i="1" s="1"/>
  <c r="H90" i="1"/>
  <c r="H100" i="1" s="1"/>
  <c r="I90" i="1"/>
  <c r="I100" i="1" s="1"/>
  <c r="J90" i="1"/>
  <c r="J100" i="1" s="1"/>
  <c r="G90" i="1"/>
  <c r="G100" i="1" s="1"/>
  <c r="F90" i="1"/>
  <c r="F100" i="1" s="1"/>
  <c r="L70" i="1"/>
  <c r="L81" i="1" s="1"/>
  <c r="H70" i="1"/>
  <c r="I70" i="1"/>
  <c r="J70" i="1"/>
  <c r="G70" i="1"/>
  <c r="F70" i="1"/>
  <c r="G61" i="1"/>
  <c r="H61" i="1"/>
  <c r="I61" i="1"/>
  <c r="J61" i="1"/>
  <c r="L61" i="1"/>
  <c r="L50" i="1"/>
  <c r="H50" i="1"/>
  <c r="I50" i="1"/>
  <c r="J50" i="1"/>
  <c r="G50" i="1"/>
  <c r="F50" i="1"/>
  <c r="L13" i="1"/>
  <c r="L31" i="1"/>
  <c r="L41" i="1" s="1"/>
  <c r="H31" i="1"/>
  <c r="I31" i="1"/>
  <c r="J31" i="1"/>
  <c r="G31" i="1"/>
  <c r="F31" i="1"/>
  <c r="H13" i="1"/>
  <c r="I13" i="1"/>
  <c r="J13" i="1"/>
  <c r="G13" i="1"/>
  <c r="F13" i="1"/>
  <c r="L23" i="1"/>
  <c r="L196" i="1" l="1"/>
  <c r="H41" i="1"/>
  <c r="I41" i="1"/>
  <c r="J41" i="1"/>
  <c r="G41" i="1"/>
  <c r="F41" i="1"/>
  <c r="H23" i="1"/>
  <c r="I23" i="1"/>
  <c r="J23" i="1"/>
  <c r="G23" i="1"/>
  <c r="F23" i="1"/>
  <c r="H175" i="1"/>
  <c r="I175" i="1"/>
  <c r="J175" i="1"/>
  <c r="G175" i="1"/>
  <c r="F175" i="1"/>
  <c r="H156" i="1"/>
  <c r="I156" i="1"/>
  <c r="J156" i="1"/>
  <c r="G156" i="1"/>
  <c r="F156" i="1"/>
  <c r="H118" i="1"/>
  <c r="I118" i="1"/>
  <c r="J118" i="1"/>
  <c r="G118" i="1"/>
  <c r="F118" i="1"/>
  <c r="H81" i="1"/>
  <c r="I81" i="1"/>
  <c r="J81" i="1"/>
  <c r="G81" i="1"/>
  <c r="F81" i="1"/>
  <c r="F61" i="1"/>
  <c r="H194" i="1" l="1"/>
  <c r="H195" i="1" s="1"/>
  <c r="I194" i="1"/>
  <c r="I195" i="1" s="1"/>
  <c r="J194" i="1"/>
  <c r="J195" i="1" s="1"/>
  <c r="G194" i="1"/>
  <c r="G195" i="1" s="1"/>
  <c r="F194" i="1"/>
  <c r="F195" i="1" s="1"/>
  <c r="F174" i="1"/>
  <c r="H174" i="1"/>
  <c r="I174" i="1"/>
  <c r="J174" i="1"/>
  <c r="G174" i="1"/>
  <c r="H155" i="1"/>
  <c r="I155" i="1"/>
  <c r="J155" i="1"/>
  <c r="G155" i="1"/>
  <c r="F155" i="1"/>
  <c r="H136" i="1"/>
  <c r="H137" i="1" s="1"/>
  <c r="I136" i="1"/>
  <c r="I137" i="1" s="1"/>
  <c r="J136" i="1"/>
  <c r="J137" i="1" s="1"/>
  <c r="G136" i="1"/>
  <c r="G137" i="1" s="1"/>
  <c r="F136" i="1"/>
  <c r="F137" i="1" s="1"/>
  <c r="H117" i="1"/>
  <c r="I117" i="1"/>
  <c r="J117" i="1"/>
  <c r="G117" i="1"/>
  <c r="F117" i="1"/>
  <c r="H99" i="1"/>
  <c r="I99" i="1"/>
  <c r="J99" i="1"/>
  <c r="G99" i="1"/>
  <c r="F99" i="1"/>
  <c r="H80" i="1"/>
  <c r="I80" i="1"/>
  <c r="J80" i="1"/>
  <c r="G80" i="1"/>
  <c r="F80" i="1"/>
  <c r="H60" i="1"/>
  <c r="I60" i="1"/>
  <c r="J60" i="1"/>
  <c r="G60" i="1"/>
  <c r="F60" i="1"/>
  <c r="L22" i="1"/>
  <c r="A108" i="1" l="1"/>
  <c r="B195" i="1"/>
  <c r="A195" i="1"/>
  <c r="B185" i="1"/>
  <c r="A185" i="1"/>
  <c r="B175" i="1"/>
  <c r="A175" i="1"/>
  <c r="B165" i="1"/>
  <c r="A165" i="1"/>
  <c r="B156" i="1"/>
  <c r="A156" i="1"/>
  <c r="B146" i="1"/>
  <c r="A146" i="1"/>
  <c r="B137" i="1"/>
  <c r="A137" i="1"/>
  <c r="B127" i="1"/>
  <c r="A127" i="1"/>
  <c r="B118" i="1"/>
  <c r="A118" i="1"/>
  <c r="B108" i="1"/>
  <c r="B100" i="1"/>
  <c r="A100" i="1"/>
  <c r="B91" i="1"/>
  <c r="A91" i="1"/>
  <c r="B81" i="1"/>
  <c r="A81" i="1"/>
  <c r="B71" i="1"/>
  <c r="A71" i="1"/>
  <c r="B61" i="1"/>
  <c r="A61" i="1"/>
  <c r="B51" i="1"/>
  <c r="A51" i="1"/>
  <c r="B41" i="1"/>
  <c r="A41" i="1"/>
  <c r="B32" i="1"/>
  <c r="A32" i="1"/>
  <c r="B23" i="1"/>
  <c r="A23" i="1"/>
  <c r="B14" i="1"/>
  <c r="A14" i="1"/>
  <c r="J196" i="1" l="1"/>
  <c r="F196" i="1" l="1"/>
  <c r="I196" i="1"/>
  <c r="H196" i="1"/>
  <c r="G196" i="1"/>
</calcChain>
</file>

<file path=xl/sharedStrings.xml><?xml version="1.0" encoding="utf-8"?>
<sst xmlns="http://schemas.openxmlformats.org/spreadsheetml/2006/main" count="287" uniqueCount="92">
  <si>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</si>
  <si>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</si>
  <si>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</si>
  <si>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</si>
  <si>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</si>
  <si>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</si>
  <si>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</si>
  <si>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</si>
  <si>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</si>
  <si>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</si>
  <si>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</si>
  <si>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</si>
  <si>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</si>
  <si>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</si>
  <si>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</si>
  <si>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</si>
  <si>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</si>
  <si>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</si>
  <si>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</si>
  <si>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</si>
  <si>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</si>
  <si>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</si>
  <si>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</si>
  <si>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</si>
  <si>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</si>
  <si>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</si>
  <si>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</si>
  <si>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</si>
  <si>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</si>
  <si>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</si>
  <si>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</si>
  <si>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</si>
  <si>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</si>
  <si>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</si>
  <si>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</si>
  <si>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</si>
  <si>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</si>
  <si>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</si>
  <si>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</si>
  <si>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</si>
  <si>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масло</t>
  </si>
  <si>
    <t>Масло (порциями)</t>
  </si>
  <si>
    <t>сыр</t>
  </si>
  <si>
    <t xml:space="preserve">Каша молочная "Дружба" </t>
  </si>
  <si>
    <t>Салат из свеклы с растительным маслом</t>
  </si>
  <si>
    <t>вафли</t>
  </si>
  <si>
    <t>пряник</t>
  </si>
  <si>
    <t>Соус томатный</t>
  </si>
  <si>
    <t>Тефтели из говядины с рисом</t>
  </si>
  <si>
    <t>Макаронные изделия отварные 160</t>
  </si>
  <si>
    <t>Биточки рубленые из мяса птицы-60.</t>
  </si>
  <si>
    <t>Соус томатный-50</t>
  </si>
  <si>
    <t>Чай с лимоном 200</t>
  </si>
  <si>
    <t>Хлеб пшеничный, обогащенный (для детского питания)</t>
  </si>
  <si>
    <t>Яблоко</t>
  </si>
  <si>
    <t>Каша рисовая молочная вязкая -185</t>
  </si>
  <si>
    <t>Салат из белокачанной капусты,моркови и кукурузы-60</t>
  </si>
  <si>
    <t>Сыр(порциями)</t>
  </si>
  <si>
    <t>Печенье для детского питания 50 гр</t>
  </si>
  <si>
    <t>печенье</t>
  </si>
  <si>
    <t>Каша гречневая 170</t>
  </si>
  <si>
    <t>Соус томатный 40</t>
  </si>
  <si>
    <t>Чай с сахаром 200</t>
  </si>
  <si>
    <t>Яблоки свежие</t>
  </si>
  <si>
    <t>Запеканка из творога со сгущенным молоком70/15</t>
  </si>
  <si>
    <t>Хлеб ржаной,обогащенный витаминами-15</t>
  </si>
  <si>
    <t>Йогурт детский питьевой(витаминизированный)100</t>
  </si>
  <si>
    <t>йогурт</t>
  </si>
  <si>
    <t>Картофельное пюре- 170</t>
  </si>
  <si>
    <t>Котлеты или биточки мясные 60</t>
  </si>
  <si>
    <t>Напиток "Витошка" витаминный-200</t>
  </si>
  <si>
    <t>Салат из моркови 60</t>
  </si>
  <si>
    <t>Салат из свеклы с растительным маслом  60</t>
  </si>
  <si>
    <t>Плов из птицы</t>
  </si>
  <si>
    <t>Чай с молоком и сахаром</t>
  </si>
  <si>
    <t>Сок фруктовый в индивид упаковке, 0,2 л</t>
  </si>
  <si>
    <t>сок</t>
  </si>
  <si>
    <t>Суп картофельный с бобовыми и гренками, фрикадельками мясными</t>
  </si>
  <si>
    <t>Каша пшенная молочная-150</t>
  </si>
  <si>
    <t>Сыр (порциями)</t>
  </si>
  <si>
    <t>63 и 39</t>
  </si>
  <si>
    <t>ДО7ХЕ19</t>
  </si>
  <si>
    <t>Филе грудки,припущенное с овощами 50/50г</t>
  </si>
  <si>
    <t>Салат из моркови и яблок-60</t>
  </si>
  <si>
    <t>Макароны,запеченные с сыром-170</t>
  </si>
  <si>
    <t xml:space="preserve">Кофейный напиток </t>
  </si>
  <si>
    <t>Картофельное пюре, 150</t>
  </si>
  <si>
    <t>Котлета рыбная, 60</t>
  </si>
  <si>
    <t>Компот из замороженных фруктов</t>
  </si>
  <si>
    <t>Борщ из капусты с картофелем и сметаной</t>
  </si>
  <si>
    <t>Ф.В.Гайнуллина</t>
  </si>
  <si>
    <t>МБОУ СОШ с.Аккузево и филиала ООШ с.Исанбаево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</si>
</sst>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5" fillId="0" borderId="5" xfId="0" applyFont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C127" zoomScaleNormal="100" workbookViewId="0">
      <selection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91</v>
      </c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90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5" t="s">
        <v>14</v>
      </c>
      <c r="B5" s="58" t="s">
        <v>15</v>
      </c>
      <c r="C5" s="61" t="s">
        <v>0</v>
      </c>
      <c r="D5" s="36" t="s">
        <v>13</v>
      </c>
      <c r="E5" s="37" t="s">
        <v>12</v>
      </c>
      <c r="F5" s="59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11" t="s">
        <v>20</v>
      </c>
      <c r="D6" s="8" t="s">
        <v>21</v>
      </c>
      <c r="E6" s="60" t="s">
        <v>49</v>
      </c>
      <c r="F6" s="40">
        <v>160</v>
      </c>
      <c r="G6" s="40">
        <v>5.74</v>
      </c>
      <c r="H6" s="40">
        <v>4.2300000000000004</v>
      </c>
      <c r="I6" s="40">
        <v>38.26</v>
      </c>
      <c r="J6" s="40">
        <v>217.73</v>
      </c>
      <c r="K6" s="41">
        <v>197</v>
      </c>
      <c r="L6" s="40">
        <v>7.84</v>
      </c>
    </row>
    <row r="7" spans="1:12" ht="15" x14ac:dyDescent="0.25">
      <c r="A7" s="23"/>
      <c r="B7" s="15"/>
      <c r="C7" s="11"/>
      <c r="D7" s="7" t="s">
        <v>21</v>
      </c>
      <c r="E7" s="42" t="s">
        <v>50</v>
      </c>
      <c r="F7" s="43">
        <v>60</v>
      </c>
      <c r="G7" s="43">
        <v>11.01</v>
      </c>
      <c r="H7" s="43">
        <v>3.11</v>
      </c>
      <c r="I7" s="43">
        <v>9.9700000000000006</v>
      </c>
      <c r="J7" s="43">
        <v>113.74</v>
      </c>
      <c r="K7" s="44">
        <v>126</v>
      </c>
      <c r="L7" s="43">
        <v>31.57</v>
      </c>
    </row>
    <row r="8" spans="1:12" ht="15" x14ac:dyDescent="0.25">
      <c r="A8" s="23"/>
      <c r="B8" s="15"/>
      <c r="C8" s="11"/>
      <c r="D8" s="7" t="s">
        <v>21</v>
      </c>
      <c r="E8" s="42" t="s">
        <v>51</v>
      </c>
      <c r="F8" s="43">
        <v>50</v>
      </c>
      <c r="G8" s="43">
        <v>0.56999999999999995</v>
      </c>
      <c r="H8" s="43">
        <v>2.2799999999999998</v>
      </c>
      <c r="I8" s="43">
        <v>3.56</v>
      </c>
      <c r="J8" s="43">
        <v>36.56</v>
      </c>
      <c r="K8" s="44">
        <v>225</v>
      </c>
      <c r="L8" s="43">
        <v>4.84</v>
      </c>
    </row>
    <row r="9" spans="1:12" ht="15" x14ac:dyDescent="0.25">
      <c r="A9" s="23"/>
      <c r="B9" s="15"/>
      <c r="C9" s="11"/>
      <c r="D9" s="7" t="s">
        <v>22</v>
      </c>
      <c r="E9" s="42" t="s">
        <v>52</v>
      </c>
      <c r="F9" s="43">
        <v>200</v>
      </c>
      <c r="G9" s="43">
        <v>0.14000000000000001</v>
      </c>
      <c r="H9" s="43">
        <v>0.03</v>
      </c>
      <c r="I9" s="43">
        <v>10.220000000000001</v>
      </c>
      <c r="J9" s="43">
        <v>42.89</v>
      </c>
      <c r="K9" s="44">
        <v>273</v>
      </c>
      <c r="L9" s="43">
        <v>2.74</v>
      </c>
    </row>
    <row r="10" spans="1:12" ht="15" x14ac:dyDescent="0.25">
      <c r="A10" s="23"/>
      <c r="B10" s="15"/>
      <c r="C10" s="11"/>
      <c r="D10" s="6" t="s">
        <v>23</v>
      </c>
      <c r="E10" s="42" t="s">
        <v>53</v>
      </c>
      <c r="F10" s="43">
        <v>25</v>
      </c>
      <c r="G10" s="56">
        <v>1.9753999999999998</v>
      </c>
      <c r="H10" s="56">
        <v>0.24899999999999997</v>
      </c>
      <c r="I10" s="56">
        <v>12.035</v>
      </c>
      <c r="J10" s="56">
        <v>60.257999999999996</v>
      </c>
      <c r="K10" s="65">
        <v>1</v>
      </c>
      <c r="L10" s="56">
        <v>1.6</v>
      </c>
    </row>
    <row r="11" spans="1:12" ht="15" x14ac:dyDescent="0.25">
      <c r="A11" s="23"/>
      <c r="B11" s="15"/>
      <c r="C11" s="11"/>
      <c r="D11" s="6" t="s">
        <v>23</v>
      </c>
      <c r="E11" s="42" t="s">
        <v>65</v>
      </c>
      <c r="F11" s="43">
        <v>15</v>
      </c>
      <c r="G11" s="43">
        <v>0.35</v>
      </c>
      <c r="H11" s="43">
        <v>0.11</v>
      </c>
      <c r="I11" s="43">
        <v>1.1000000000000001</v>
      </c>
      <c r="J11" s="43">
        <v>6.53</v>
      </c>
      <c r="K11" s="44">
        <v>3</v>
      </c>
      <c r="L11" s="43">
        <v>1.95</v>
      </c>
    </row>
    <row r="12" spans="1:12" ht="15" x14ac:dyDescent="0.25">
      <c r="A12" s="23"/>
      <c r="B12" s="15"/>
      <c r="C12" s="11"/>
      <c r="D12" s="6" t="s">
        <v>40</v>
      </c>
      <c r="E12" s="42" t="s">
        <v>41</v>
      </c>
      <c r="F12" s="43">
        <v>10</v>
      </c>
      <c r="G12" s="43">
        <v>0.08</v>
      </c>
      <c r="H12" s="43">
        <v>7.25</v>
      </c>
      <c r="I12" s="43">
        <v>0.13</v>
      </c>
      <c r="J12" s="43">
        <v>66.099999999999994</v>
      </c>
      <c r="K12" s="44">
        <v>7</v>
      </c>
      <c r="L12" s="43">
        <v>8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53">
        <f>SUM(G6:G12)</f>
        <v>19.865400000000001</v>
      </c>
      <c r="H13" s="53">
        <f>SUM(H6:H12)</f>
        <v>17.259</v>
      </c>
      <c r="I13" s="53">
        <f>SUM(I6:I12)</f>
        <v>75.274999999999991</v>
      </c>
      <c r="J13" s="53">
        <f>SUM(J6:J12)</f>
        <v>543.80799999999988</v>
      </c>
      <c r="K13" s="19"/>
      <c r="L13" s="19">
        <f>SUM(L6:L12)</f>
        <v>58.540000000000006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/>
      <c r="G22" s="53"/>
      <c r="H22" s="53"/>
      <c r="I22" s="53"/>
      <c r="J22" s="53"/>
      <c r="K22" s="19"/>
      <c r="L22" s="19">
        <f t="shared" ref="L22" si="0">SUM(L14:L21)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69" t="s">
        <v>4</v>
      </c>
      <c r="D23" s="70"/>
      <c r="E23" s="31"/>
      <c r="F23" s="32">
        <f>SUM(F6:F12)</f>
        <v>520</v>
      </c>
      <c r="G23" s="55">
        <f>SUM(G6:G12)</f>
        <v>19.865400000000001</v>
      </c>
      <c r="H23" s="55">
        <f>SUM(H6:H12)</f>
        <v>17.259</v>
      </c>
      <c r="I23" s="55">
        <f>SUM(I6:I12)</f>
        <v>75.274999999999991</v>
      </c>
      <c r="J23" s="55">
        <f>SUM(J6:J12)</f>
        <v>543.80799999999988</v>
      </c>
      <c r="K23" s="32"/>
      <c r="L23" s="32">
        <f>SUM(L6:L12)</f>
        <v>58.540000000000006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55</v>
      </c>
      <c r="F24" s="40">
        <v>185</v>
      </c>
      <c r="G24" s="40">
        <v>5.21</v>
      </c>
      <c r="H24" s="40">
        <v>6.95</v>
      </c>
      <c r="I24" s="40">
        <v>37.92</v>
      </c>
      <c r="J24" s="40">
        <v>233.84</v>
      </c>
      <c r="K24" s="41">
        <v>186</v>
      </c>
      <c r="L24" s="40">
        <v>16.7</v>
      </c>
    </row>
    <row r="25" spans="1:12" ht="15" x14ac:dyDescent="0.25">
      <c r="A25" s="14"/>
      <c r="B25" s="15"/>
      <c r="C25" s="11"/>
      <c r="D25" s="8" t="s">
        <v>21</v>
      </c>
      <c r="E25" s="42" t="s">
        <v>89</v>
      </c>
      <c r="F25" s="43">
        <v>250</v>
      </c>
      <c r="G25" s="43">
        <v>1.88</v>
      </c>
      <c r="H25" s="43">
        <v>5.82</v>
      </c>
      <c r="I25" s="43">
        <v>12.8</v>
      </c>
      <c r="J25" s="44">
        <v>111.66</v>
      </c>
      <c r="K25" s="44">
        <v>82</v>
      </c>
      <c r="L25" s="43">
        <v>8.33</v>
      </c>
    </row>
    <row r="26" spans="1:12" ht="15" x14ac:dyDescent="0.25">
      <c r="A26" s="14"/>
      <c r="B26" s="15"/>
      <c r="C26" s="11"/>
      <c r="D26" s="7" t="s">
        <v>42</v>
      </c>
      <c r="E26" s="42" t="s">
        <v>57</v>
      </c>
      <c r="F26" s="43">
        <v>10</v>
      </c>
      <c r="G26" s="43">
        <v>2.3199999999999998</v>
      </c>
      <c r="H26" s="43">
        <v>2.95</v>
      </c>
      <c r="I26" s="43">
        <v>0</v>
      </c>
      <c r="J26" s="43">
        <v>36.4</v>
      </c>
      <c r="K26" s="44">
        <v>9</v>
      </c>
      <c r="L26" s="43">
        <v>7.7</v>
      </c>
    </row>
    <row r="27" spans="1:12" ht="15" customHeight="1" x14ac:dyDescent="0.25">
      <c r="A27" s="14"/>
      <c r="B27" s="15"/>
      <c r="C27" s="11"/>
      <c r="D27" s="7" t="s">
        <v>22</v>
      </c>
      <c r="E27" s="42" t="s">
        <v>88</v>
      </c>
      <c r="F27" s="43">
        <v>200</v>
      </c>
      <c r="G27" s="43">
        <v>0.2</v>
      </c>
      <c r="H27" s="43">
        <v>0.1</v>
      </c>
      <c r="I27" s="43">
        <v>25.4</v>
      </c>
      <c r="J27" s="43">
        <v>99</v>
      </c>
      <c r="K27" s="44">
        <v>707</v>
      </c>
      <c r="L27" s="43">
        <v>5.48</v>
      </c>
    </row>
    <row r="28" spans="1:12" ht="15" x14ac:dyDescent="0.25">
      <c r="A28" s="14"/>
      <c r="B28" s="15"/>
      <c r="C28" s="11"/>
      <c r="D28" s="6" t="s">
        <v>23</v>
      </c>
      <c r="E28" s="42" t="s">
        <v>53</v>
      </c>
      <c r="F28" s="43">
        <v>25</v>
      </c>
      <c r="G28" s="56">
        <v>1.9753999999999998</v>
      </c>
      <c r="H28" s="56">
        <v>0.24899999999999997</v>
      </c>
      <c r="I28" s="56">
        <v>12.035</v>
      </c>
      <c r="J28" s="56">
        <v>60.257999999999996</v>
      </c>
      <c r="K28" s="65">
        <v>1</v>
      </c>
      <c r="L28" s="56">
        <v>1.6</v>
      </c>
    </row>
    <row r="29" spans="1:12" ht="15" x14ac:dyDescent="0.25">
      <c r="A29" s="14"/>
      <c r="B29" s="15"/>
      <c r="C29" s="11"/>
      <c r="D29" s="6" t="s">
        <v>23</v>
      </c>
      <c r="E29" s="42" t="s">
        <v>65</v>
      </c>
      <c r="F29" s="43">
        <v>15</v>
      </c>
      <c r="G29" s="43">
        <v>0.35</v>
      </c>
      <c r="H29" s="43">
        <v>0.11</v>
      </c>
      <c r="I29" s="43">
        <v>1.1000000000000001</v>
      </c>
      <c r="J29" s="43">
        <v>6.53</v>
      </c>
      <c r="K29" s="44">
        <v>3</v>
      </c>
      <c r="L29" s="43">
        <v>1.95</v>
      </c>
    </row>
    <row r="30" spans="1:12" ht="15" x14ac:dyDescent="0.25">
      <c r="A30" s="14"/>
      <c r="B30" s="15"/>
      <c r="C30" s="11"/>
      <c r="D30" s="6" t="s">
        <v>24</v>
      </c>
      <c r="E30" s="42" t="s">
        <v>54</v>
      </c>
      <c r="F30" s="43">
        <v>100</v>
      </c>
      <c r="G30" s="43">
        <v>0.4</v>
      </c>
      <c r="H30" s="43">
        <v>0.4</v>
      </c>
      <c r="I30" s="43">
        <v>9.8000000000000007</v>
      </c>
      <c r="J30" s="43">
        <v>47</v>
      </c>
      <c r="K30" s="44"/>
      <c r="L30" s="43">
        <v>15.3</v>
      </c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785</v>
      </c>
      <c r="G31" s="19">
        <f>SUM(G24:G30)</f>
        <v>12.3354</v>
      </c>
      <c r="H31" s="19">
        <f>SUM(H24:H30)</f>
        <v>16.578999999999997</v>
      </c>
      <c r="I31" s="19">
        <f>SUM(I24:I30)</f>
        <v>99.054999999999993</v>
      </c>
      <c r="J31" s="19">
        <f>SUM(J24:J30)</f>
        <v>594.68799999999999</v>
      </c>
      <c r="K31" s="25"/>
      <c r="L31" s="19">
        <f>SUM(L24:L30)</f>
        <v>57.060000000000016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33</v>
      </c>
      <c r="E40" s="9"/>
      <c r="F40" s="19"/>
      <c r="G40" s="53"/>
      <c r="H40" s="53"/>
      <c r="I40" s="53"/>
      <c r="J40" s="53"/>
      <c r="K40" s="25"/>
      <c r="L40" s="19"/>
    </row>
    <row r="41" spans="1:12" ht="15.75" customHeight="1" thickBot="1" x14ac:dyDescent="0.25">
      <c r="A41" s="33">
        <f>A24</f>
        <v>1</v>
      </c>
      <c r="B41" s="33">
        <f>B24</f>
        <v>2</v>
      </c>
      <c r="C41" s="69" t="s">
        <v>4</v>
      </c>
      <c r="D41" s="70"/>
      <c r="E41" s="31"/>
      <c r="F41" s="32">
        <f>SUM(F24:F30)</f>
        <v>785</v>
      </c>
      <c r="G41" s="55">
        <f>SUM(G24:G30)</f>
        <v>12.3354</v>
      </c>
      <c r="H41" s="55">
        <f>SUM(H24:H30)</f>
        <v>16.578999999999997</v>
      </c>
      <c r="I41" s="55">
        <f>SUM(I24:I30)</f>
        <v>99.054999999999993</v>
      </c>
      <c r="J41" s="55">
        <f>SUM(J24:J30)</f>
        <v>594.68799999999999</v>
      </c>
      <c r="K41" s="32"/>
      <c r="L41" s="32">
        <f>L31</f>
        <v>57.060000000000016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39" t="s">
        <v>60</v>
      </c>
      <c r="F42" s="40">
        <v>170</v>
      </c>
      <c r="G42" s="40">
        <v>9.8699999999999992</v>
      </c>
      <c r="H42" s="40">
        <v>6.2</v>
      </c>
      <c r="I42" s="40">
        <v>44.6</v>
      </c>
      <c r="J42" s="40">
        <v>273.29000000000002</v>
      </c>
      <c r="K42" s="41">
        <v>330</v>
      </c>
      <c r="L42" s="40">
        <v>7.51</v>
      </c>
    </row>
    <row r="43" spans="1:12" ht="15" x14ac:dyDescent="0.25">
      <c r="A43" s="23"/>
      <c r="B43" s="15"/>
      <c r="C43" s="11"/>
      <c r="D43" s="6" t="s">
        <v>21</v>
      </c>
      <c r="E43" s="42" t="s">
        <v>48</v>
      </c>
      <c r="F43" s="43">
        <v>60</v>
      </c>
      <c r="G43" s="43">
        <v>8.24</v>
      </c>
      <c r="H43" s="43">
        <v>12.18</v>
      </c>
      <c r="I43" s="43">
        <v>8.5</v>
      </c>
      <c r="J43" s="43">
        <v>176.53</v>
      </c>
      <c r="K43" s="44">
        <v>202</v>
      </c>
      <c r="L43" s="43">
        <v>34.58</v>
      </c>
    </row>
    <row r="44" spans="1:12" ht="15" x14ac:dyDescent="0.25">
      <c r="A44" s="23"/>
      <c r="B44" s="15"/>
      <c r="C44" s="11"/>
      <c r="D44" s="6" t="s">
        <v>21</v>
      </c>
      <c r="E44" s="42" t="s">
        <v>61</v>
      </c>
      <c r="F44" s="43">
        <v>40</v>
      </c>
      <c r="G44" s="43">
        <v>0.5</v>
      </c>
      <c r="H44" s="43">
        <v>2.27</v>
      </c>
      <c r="I44" s="43">
        <v>3.32</v>
      </c>
      <c r="J44" s="43">
        <v>35.29</v>
      </c>
      <c r="K44" s="44">
        <v>216</v>
      </c>
      <c r="L44" s="43">
        <v>2.82</v>
      </c>
    </row>
    <row r="45" spans="1:12" ht="15" x14ac:dyDescent="0.25">
      <c r="A45" s="23"/>
      <c r="B45" s="15"/>
      <c r="C45" s="11"/>
      <c r="D45" s="7" t="s">
        <v>22</v>
      </c>
      <c r="E45" s="42" t="s">
        <v>62</v>
      </c>
      <c r="F45" s="43">
        <v>200</v>
      </c>
      <c r="G45" s="43">
        <v>0.08</v>
      </c>
      <c r="H45" s="43">
        <v>0.02</v>
      </c>
      <c r="I45" s="43">
        <v>10.01</v>
      </c>
      <c r="J45" s="43">
        <v>40.51</v>
      </c>
      <c r="K45" s="44">
        <v>271</v>
      </c>
      <c r="L45" s="43">
        <v>1.06</v>
      </c>
    </row>
    <row r="46" spans="1:12" ht="15" x14ac:dyDescent="0.25">
      <c r="A46" s="23"/>
      <c r="B46" s="15"/>
      <c r="C46" s="11"/>
      <c r="D46" s="6" t="s">
        <v>23</v>
      </c>
      <c r="E46" s="42" t="s">
        <v>53</v>
      </c>
      <c r="F46" s="43">
        <v>25</v>
      </c>
      <c r="G46" s="56">
        <v>1.9753999999999998</v>
      </c>
      <c r="H46" s="56">
        <v>0.24899999999999997</v>
      </c>
      <c r="I46" s="56">
        <v>12.035</v>
      </c>
      <c r="J46" s="56">
        <v>60.257999999999996</v>
      </c>
      <c r="K46" s="65">
        <v>1</v>
      </c>
      <c r="L46" s="56">
        <v>1.6</v>
      </c>
    </row>
    <row r="47" spans="1:12" ht="15" x14ac:dyDescent="0.25">
      <c r="A47" s="23"/>
      <c r="B47" s="15"/>
      <c r="C47" s="11"/>
      <c r="D47" s="6" t="s">
        <v>23</v>
      </c>
      <c r="E47" s="42" t="s">
        <v>65</v>
      </c>
      <c r="F47" s="43">
        <v>15</v>
      </c>
      <c r="G47" s="43">
        <v>0.35</v>
      </c>
      <c r="H47" s="43">
        <v>0.11</v>
      </c>
      <c r="I47" s="43">
        <v>1.1000000000000001</v>
      </c>
      <c r="J47" s="43">
        <v>6.53</v>
      </c>
      <c r="K47" s="44">
        <v>3</v>
      </c>
      <c r="L47" s="43">
        <v>1.95</v>
      </c>
    </row>
    <row r="48" spans="1:12" ht="15" x14ac:dyDescent="0.25">
      <c r="A48" s="23"/>
      <c r="B48" s="15"/>
      <c r="C48" s="11"/>
      <c r="D48" s="6" t="s">
        <v>24</v>
      </c>
      <c r="E48" s="42" t="s">
        <v>63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/>
      <c r="L48" s="43">
        <v>15.3</v>
      </c>
    </row>
    <row r="49" spans="1:12" ht="15" x14ac:dyDescent="0.25">
      <c r="A49" s="23"/>
      <c r="B49" s="15"/>
      <c r="C49" s="11"/>
      <c r="D49" s="6" t="s">
        <v>26</v>
      </c>
      <c r="E49" s="42" t="s">
        <v>44</v>
      </c>
      <c r="F49" s="43">
        <v>100</v>
      </c>
      <c r="G49" s="43">
        <v>0.99</v>
      </c>
      <c r="H49" s="43">
        <v>5</v>
      </c>
      <c r="I49" s="43">
        <v>5.94</v>
      </c>
      <c r="J49" s="43">
        <v>71.900000000000006</v>
      </c>
      <c r="K49" s="44">
        <v>24</v>
      </c>
      <c r="L49" s="43">
        <v>4.4400000000000004</v>
      </c>
    </row>
    <row r="50" spans="1:12" ht="15" x14ac:dyDescent="0.25">
      <c r="A50" s="24"/>
      <c r="B50" s="17"/>
      <c r="C50" s="8"/>
      <c r="D50" s="18" t="s">
        <v>33</v>
      </c>
      <c r="E50" s="9"/>
      <c r="F50" s="19">
        <f>SUM(F42:F49)</f>
        <v>710</v>
      </c>
      <c r="G50" s="53">
        <f>SUM(G42:G49)</f>
        <v>22.405399999999997</v>
      </c>
      <c r="H50" s="53">
        <f>SUM(H42:H49)</f>
        <v>26.428999999999995</v>
      </c>
      <c r="I50" s="53">
        <f>SUM(I42:I49)</f>
        <v>95.304999999999993</v>
      </c>
      <c r="J50" s="53">
        <f>SUM(J42:J49)</f>
        <v>711.30800000000011</v>
      </c>
      <c r="K50" s="25"/>
      <c r="L50" s="19">
        <f>SUM(L42:L49)</f>
        <v>69.260000000000005</v>
      </c>
    </row>
    <row r="51" spans="1:12" ht="15" x14ac:dyDescent="0.25">
      <c r="A51" s="26">
        <f>A42</f>
        <v>1</v>
      </c>
      <c r="B51" s="13">
        <f>B42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45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.75" thickBot="1" x14ac:dyDescent="0.3">
      <c r="A60" s="24"/>
      <c r="B60" s="17"/>
      <c r="C60" s="11"/>
      <c r="D60" s="64" t="s">
        <v>33</v>
      </c>
      <c r="E60" s="9"/>
      <c r="F60" s="19">
        <f>SUM(F51:F58)</f>
        <v>0</v>
      </c>
      <c r="G60" s="19">
        <f>SUM(G51:G59)</f>
        <v>0</v>
      </c>
      <c r="H60" s="19">
        <f t="shared" ref="H60:J60" si="1">SUM(H51:H59)</f>
        <v>0</v>
      </c>
      <c r="I60" s="19">
        <f t="shared" si="1"/>
        <v>0</v>
      </c>
      <c r="J60" s="19">
        <f t="shared" si="1"/>
        <v>0</v>
      </c>
      <c r="K60" s="25"/>
      <c r="L60" s="19"/>
    </row>
    <row r="61" spans="1:12" ht="15.75" customHeight="1" thickBot="1" x14ac:dyDescent="0.25">
      <c r="A61" s="29">
        <f>A42</f>
        <v>1</v>
      </c>
      <c r="B61" s="62">
        <f>B42</f>
        <v>3</v>
      </c>
      <c r="C61" s="71" t="s">
        <v>4</v>
      </c>
      <c r="D61" s="72"/>
      <c r="E61" s="63"/>
      <c r="F61" s="32">
        <f>SUM(F42:F49)</f>
        <v>710</v>
      </c>
      <c r="G61" s="55">
        <f>SUM(G42:G49)</f>
        <v>22.405399999999997</v>
      </c>
      <c r="H61" s="55">
        <f>SUM(H42:H49)</f>
        <v>26.428999999999995</v>
      </c>
      <c r="I61" s="55">
        <f>SUM(I42:I49)</f>
        <v>95.304999999999993</v>
      </c>
      <c r="J61" s="55">
        <f>SUM(J42:J49)</f>
        <v>711.30800000000011</v>
      </c>
      <c r="K61" s="55"/>
      <c r="L61" s="55">
        <f>SUM(L42:L49)</f>
        <v>69.260000000000005</v>
      </c>
    </row>
    <row r="62" spans="1:12" ht="15" x14ac:dyDescent="0.25">
      <c r="A62" s="20">
        <v>1</v>
      </c>
      <c r="B62" s="21">
        <v>4</v>
      </c>
      <c r="C62" s="11" t="s">
        <v>20</v>
      </c>
      <c r="D62" s="8" t="s">
        <v>21</v>
      </c>
      <c r="E62" s="39" t="s">
        <v>43</v>
      </c>
      <c r="F62" s="40">
        <v>200</v>
      </c>
      <c r="G62" s="40">
        <v>6.31</v>
      </c>
      <c r="H62" s="40">
        <v>7.63</v>
      </c>
      <c r="I62" s="40">
        <v>35.409999999999997</v>
      </c>
      <c r="J62" s="40">
        <v>235.66</v>
      </c>
      <c r="K62" s="41">
        <v>196</v>
      </c>
      <c r="L62" s="40">
        <v>16.14</v>
      </c>
    </row>
    <row r="63" spans="1:12" ht="15" x14ac:dyDescent="0.25">
      <c r="A63" s="23"/>
      <c r="B63" s="15"/>
      <c r="C63" s="11"/>
      <c r="D63" s="6" t="s">
        <v>26</v>
      </c>
      <c r="E63" s="42" t="s">
        <v>56</v>
      </c>
      <c r="F63" s="43">
        <v>60</v>
      </c>
      <c r="G63" s="43">
        <v>1.41</v>
      </c>
      <c r="H63" s="43">
        <v>4.1900000000000004</v>
      </c>
      <c r="I63" s="43">
        <v>6.78</v>
      </c>
      <c r="J63" s="43">
        <v>65.3</v>
      </c>
      <c r="K63" s="44">
        <v>10</v>
      </c>
      <c r="L63" s="43">
        <v>7.69</v>
      </c>
    </row>
    <row r="64" spans="1:12" ht="15" x14ac:dyDescent="0.25">
      <c r="A64" s="23"/>
      <c r="B64" s="15"/>
      <c r="C64" s="11"/>
      <c r="D64" s="7" t="s">
        <v>21</v>
      </c>
      <c r="E64" s="42" t="s">
        <v>64</v>
      </c>
      <c r="F64" s="43">
        <v>85</v>
      </c>
      <c r="G64" s="43">
        <v>16.439</v>
      </c>
      <c r="H64" s="43">
        <v>6.8620000000000001</v>
      </c>
      <c r="I64" s="43">
        <v>19.006</v>
      </c>
      <c r="J64" s="43">
        <v>206.45400000000001</v>
      </c>
      <c r="K64" s="44">
        <v>215</v>
      </c>
      <c r="L64" s="43">
        <v>36.159999999999997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88</v>
      </c>
      <c r="F65" s="43">
        <v>200</v>
      </c>
      <c r="G65" s="43">
        <v>0.2</v>
      </c>
      <c r="H65" s="43">
        <v>0.1</v>
      </c>
      <c r="I65" s="43">
        <v>25.4</v>
      </c>
      <c r="J65" s="43">
        <v>99</v>
      </c>
      <c r="K65" s="44">
        <v>707</v>
      </c>
      <c r="L65" s="43">
        <v>5.48</v>
      </c>
    </row>
    <row r="66" spans="1:12" ht="15" x14ac:dyDescent="0.25">
      <c r="A66" s="23"/>
      <c r="B66" s="15"/>
      <c r="C66" s="11"/>
      <c r="D66" s="6" t="s">
        <v>23</v>
      </c>
      <c r="E66" s="42" t="s">
        <v>53</v>
      </c>
      <c r="F66" s="43">
        <v>25</v>
      </c>
      <c r="G66" s="56">
        <v>1.9753999999999998</v>
      </c>
      <c r="H66" s="56">
        <v>0.24899999999999997</v>
      </c>
      <c r="I66" s="56">
        <v>12.035</v>
      </c>
      <c r="J66" s="56">
        <v>60.257999999999996</v>
      </c>
      <c r="K66" s="65">
        <v>1</v>
      </c>
      <c r="L66" s="56">
        <v>1.6</v>
      </c>
    </row>
    <row r="67" spans="1:12" ht="15" x14ac:dyDescent="0.25">
      <c r="A67" s="23"/>
      <c r="B67" s="15"/>
      <c r="C67" s="11"/>
      <c r="D67" s="6" t="s">
        <v>23</v>
      </c>
      <c r="E67" s="42" t="s">
        <v>65</v>
      </c>
      <c r="F67" s="43">
        <v>15</v>
      </c>
      <c r="G67" s="43">
        <v>0.35</v>
      </c>
      <c r="H67" s="43">
        <v>0.11</v>
      </c>
      <c r="I67" s="43">
        <v>1.1000000000000001</v>
      </c>
      <c r="J67" s="43">
        <v>6.53</v>
      </c>
      <c r="K67" s="44">
        <v>3</v>
      </c>
      <c r="L67" s="43">
        <v>1.95</v>
      </c>
    </row>
    <row r="68" spans="1:12" ht="15" x14ac:dyDescent="0.25">
      <c r="A68" s="23"/>
      <c r="B68" s="15"/>
      <c r="C68" s="11"/>
      <c r="D68" s="6" t="s">
        <v>42</v>
      </c>
      <c r="E68" s="42" t="s">
        <v>57</v>
      </c>
      <c r="F68" s="43">
        <v>10</v>
      </c>
      <c r="G68" s="43">
        <v>2.3199999999999998</v>
      </c>
      <c r="H68" s="43">
        <v>2.95</v>
      </c>
      <c r="I68" s="43">
        <v>0</v>
      </c>
      <c r="J68" s="43">
        <v>36.4</v>
      </c>
      <c r="K68" s="44">
        <v>9</v>
      </c>
      <c r="L68" s="43">
        <v>7.7</v>
      </c>
    </row>
    <row r="69" spans="1:12" ht="15" x14ac:dyDescent="0.25">
      <c r="A69" s="23"/>
      <c r="B69" s="15"/>
      <c r="C69" s="11"/>
      <c r="D69" s="6" t="s">
        <v>67</v>
      </c>
      <c r="E69" s="42" t="s">
        <v>66</v>
      </c>
      <c r="F69" s="43">
        <v>100</v>
      </c>
      <c r="G69" s="43">
        <v>4</v>
      </c>
      <c r="H69" s="43">
        <v>1.5</v>
      </c>
      <c r="I69" s="43">
        <v>14.3</v>
      </c>
      <c r="J69" s="43">
        <v>90</v>
      </c>
      <c r="K69" s="44"/>
      <c r="L69" s="43">
        <v>21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SUM(F62:F69)</f>
        <v>695</v>
      </c>
      <c r="G70" s="53">
        <f>SUM(G62:G69)</f>
        <v>33.004400000000004</v>
      </c>
      <c r="H70" s="53">
        <f t="shared" ref="H70:J70" si="2">SUM(H62:H69)</f>
        <v>23.591000000000001</v>
      </c>
      <c r="I70" s="53">
        <f t="shared" si="2"/>
        <v>114.03099999999999</v>
      </c>
      <c r="J70" s="53">
        <f t="shared" si="2"/>
        <v>799.60199999999998</v>
      </c>
      <c r="K70" s="25"/>
      <c r="L70" s="19">
        <f>SUM(L62:L69)</f>
        <v>97.72</v>
      </c>
    </row>
    <row r="71" spans="1:12" ht="15" x14ac:dyDescent="0.25">
      <c r="A71" s="26">
        <f>A62</f>
        <v>1</v>
      </c>
      <c r="B71" s="13">
        <f>B62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 t="shared" ref="H80:J80" si="3">SUM(H71:H79)</f>
        <v>0</v>
      </c>
      <c r="I80" s="19">
        <f t="shared" si="3"/>
        <v>0</v>
      </c>
      <c r="J80" s="19">
        <f t="shared" si="3"/>
        <v>0</v>
      </c>
      <c r="K80" s="25"/>
      <c r="L80" s="19"/>
    </row>
    <row r="81" spans="1:12" ht="15.75" customHeight="1" thickBot="1" x14ac:dyDescent="0.25">
      <c r="A81" s="29">
        <f>A62</f>
        <v>1</v>
      </c>
      <c r="B81" s="30">
        <f>B62</f>
        <v>4</v>
      </c>
      <c r="C81" s="69" t="s">
        <v>4</v>
      </c>
      <c r="D81" s="73"/>
      <c r="E81" s="31"/>
      <c r="F81" s="32">
        <f>SUM(F62:F69)</f>
        <v>695</v>
      </c>
      <c r="G81" s="55">
        <f>SUM(G62:G69)</f>
        <v>33.004400000000004</v>
      </c>
      <c r="H81" s="55">
        <f t="shared" ref="H81:J81" si="4">SUM(H62:H69)</f>
        <v>23.591000000000001</v>
      </c>
      <c r="I81" s="55">
        <f t="shared" si="4"/>
        <v>114.03099999999999</v>
      </c>
      <c r="J81" s="55">
        <f t="shared" si="4"/>
        <v>799.60199999999998</v>
      </c>
      <c r="K81" s="32"/>
      <c r="L81" s="32">
        <f>L70</f>
        <v>97.72</v>
      </c>
    </row>
    <row r="82" spans="1:12" ht="15" x14ac:dyDescent="0.25">
      <c r="A82" s="20">
        <v>1</v>
      </c>
      <c r="B82" s="21">
        <v>5</v>
      </c>
      <c r="C82" s="22" t="s">
        <v>20</v>
      </c>
      <c r="D82" s="7" t="s">
        <v>21</v>
      </c>
      <c r="E82" s="39" t="s">
        <v>68</v>
      </c>
      <c r="F82" s="51">
        <v>170</v>
      </c>
      <c r="G82" s="50">
        <v>4.3099999999999996</v>
      </c>
      <c r="H82" s="50">
        <v>5.78</v>
      </c>
      <c r="I82" s="50">
        <v>19.440000000000001</v>
      </c>
      <c r="J82" s="50">
        <v>144.5</v>
      </c>
      <c r="K82" s="41">
        <v>133</v>
      </c>
      <c r="L82" s="40">
        <v>7.31</v>
      </c>
    </row>
    <row r="83" spans="1:12" ht="15" x14ac:dyDescent="0.25">
      <c r="A83" s="23"/>
      <c r="B83" s="15"/>
      <c r="C83" s="11"/>
      <c r="D83" s="7" t="s">
        <v>21</v>
      </c>
      <c r="E83" s="42" t="s">
        <v>69</v>
      </c>
      <c r="F83" s="43">
        <v>60</v>
      </c>
      <c r="G83" s="43">
        <v>10.9</v>
      </c>
      <c r="H83" s="43">
        <v>8.36</v>
      </c>
      <c r="I83" s="43">
        <v>15.37</v>
      </c>
      <c r="J83" s="43">
        <v>181.32</v>
      </c>
      <c r="K83" s="44">
        <v>92</v>
      </c>
      <c r="L83" s="43">
        <v>34.6</v>
      </c>
    </row>
    <row r="84" spans="1:12" ht="15" x14ac:dyDescent="0.25">
      <c r="A84" s="23"/>
      <c r="B84" s="15"/>
      <c r="C84" s="11"/>
      <c r="D84" s="7" t="s">
        <v>21</v>
      </c>
      <c r="E84" s="42" t="s">
        <v>61</v>
      </c>
      <c r="F84" s="43">
        <v>40</v>
      </c>
      <c r="G84" s="43">
        <v>0.5</v>
      </c>
      <c r="H84" s="43">
        <v>2.27</v>
      </c>
      <c r="I84" s="43">
        <v>3.32</v>
      </c>
      <c r="J84" s="43">
        <v>35.29</v>
      </c>
      <c r="K84" s="44">
        <v>216</v>
      </c>
      <c r="L84" s="43">
        <v>4.13</v>
      </c>
    </row>
    <row r="85" spans="1:12" ht="15" x14ac:dyDescent="0.25">
      <c r="A85" s="23"/>
      <c r="B85" s="15"/>
      <c r="C85" s="11"/>
      <c r="D85" s="7" t="s">
        <v>22</v>
      </c>
      <c r="E85" s="42" t="s">
        <v>70</v>
      </c>
      <c r="F85" s="43">
        <v>200</v>
      </c>
      <c r="G85" s="43">
        <v>0</v>
      </c>
      <c r="H85" s="43">
        <v>0</v>
      </c>
      <c r="I85" s="43">
        <v>1.5</v>
      </c>
      <c r="J85" s="43">
        <v>3.2</v>
      </c>
      <c r="K85" s="44">
        <v>287</v>
      </c>
      <c r="L85" s="43">
        <v>10</v>
      </c>
    </row>
    <row r="86" spans="1:12" ht="15" x14ac:dyDescent="0.25">
      <c r="A86" s="23"/>
      <c r="B86" s="15"/>
      <c r="C86" s="11"/>
      <c r="D86" s="6" t="s">
        <v>23</v>
      </c>
      <c r="E86" s="42" t="s">
        <v>53</v>
      </c>
      <c r="F86" s="43">
        <v>25</v>
      </c>
      <c r="G86" s="56">
        <v>1.9753999999999998</v>
      </c>
      <c r="H86" s="56">
        <v>0.24899999999999997</v>
      </c>
      <c r="I86" s="56">
        <v>12.035</v>
      </c>
      <c r="J86" s="56">
        <v>60.257999999999996</v>
      </c>
      <c r="K86" s="65">
        <v>1</v>
      </c>
      <c r="L86" s="56">
        <v>1.6</v>
      </c>
    </row>
    <row r="87" spans="1:12" ht="15" x14ac:dyDescent="0.25">
      <c r="A87" s="23"/>
      <c r="B87" s="15"/>
      <c r="C87" s="11"/>
      <c r="D87" s="6" t="s">
        <v>23</v>
      </c>
      <c r="E87" s="42" t="s">
        <v>65</v>
      </c>
      <c r="F87" s="43">
        <v>15</v>
      </c>
      <c r="G87" s="43">
        <v>0.35</v>
      </c>
      <c r="H87" s="43">
        <v>0.11</v>
      </c>
      <c r="I87" s="43">
        <v>1.1000000000000001</v>
      </c>
      <c r="J87" s="43">
        <v>6.53</v>
      </c>
      <c r="K87" s="44">
        <v>3</v>
      </c>
      <c r="L87" s="43">
        <v>1.95</v>
      </c>
    </row>
    <row r="88" spans="1:12" ht="15" x14ac:dyDescent="0.25">
      <c r="A88" s="23"/>
      <c r="B88" s="15"/>
      <c r="C88" s="11"/>
      <c r="D88" s="6" t="s">
        <v>26</v>
      </c>
      <c r="E88" s="42" t="s">
        <v>71</v>
      </c>
      <c r="F88" s="43">
        <v>60</v>
      </c>
      <c r="G88" s="43">
        <v>0.66</v>
      </c>
      <c r="H88" s="43">
        <v>3.05</v>
      </c>
      <c r="I88" s="43">
        <v>9.51</v>
      </c>
      <c r="J88" s="43">
        <v>68.760000000000005</v>
      </c>
      <c r="K88" s="44">
        <v>16</v>
      </c>
      <c r="L88" s="43">
        <v>4.5999999999999996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33</v>
      </c>
      <c r="E90" s="9"/>
      <c r="F90" s="52">
        <f>SUM(F82:F89)</f>
        <v>570</v>
      </c>
      <c r="G90" s="53">
        <f>SUM(G82:G89)</f>
        <v>18.695400000000003</v>
      </c>
      <c r="H90" s="53">
        <f t="shared" ref="H90:J90" si="5">SUM(H82:H89)</f>
        <v>19.818999999999999</v>
      </c>
      <c r="I90" s="53">
        <f t="shared" si="5"/>
        <v>62.275000000000006</v>
      </c>
      <c r="J90" s="53">
        <f t="shared" si="5"/>
        <v>499.85799999999995</v>
      </c>
      <c r="K90" s="25"/>
      <c r="L90" s="19">
        <f>SUM(L82:L89)</f>
        <v>64.190000000000012</v>
      </c>
    </row>
    <row r="91" spans="1:12" ht="15" x14ac:dyDescent="0.25">
      <c r="A91" s="26">
        <f>A82</f>
        <v>1</v>
      </c>
      <c r="B91" s="13">
        <f>B82</f>
        <v>5</v>
      </c>
      <c r="C91" s="10" t="s">
        <v>25</v>
      </c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46</v>
      </c>
      <c r="E97" s="42"/>
      <c r="F97" s="43"/>
      <c r="G97" s="56"/>
      <c r="H97" s="56"/>
      <c r="I97" s="56"/>
      <c r="J97" s="56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SUM(F91:F98)</f>
        <v>0</v>
      </c>
      <c r="G99" s="53">
        <f>SUM(G91:G98)</f>
        <v>0</v>
      </c>
      <c r="H99" s="53">
        <f>SUM(H91:H98)</f>
        <v>0</v>
      </c>
      <c r="I99" s="53">
        <f>SUM(I91:I98)</f>
        <v>0</v>
      </c>
      <c r="J99" s="53">
        <f>SUM(J91:J98)</f>
        <v>0</v>
      </c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54">
        <f>F90</f>
        <v>570</v>
      </c>
      <c r="G100" s="55">
        <f>G90</f>
        <v>18.695400000000003</v>
      </c>
      <c r="H100" s="55">
        <f t="shared" ref="H100:L100" si="6">H90</f>
        <v>19.818999999999999</v>
      </c>
      <c r="I100" s="55">
        <f t="shared" si="6"/>
        <v>62.275000000000006</v>
      </c>
      <c r="J100" s="55">
        <f t="shared" si="6"/>
        <v>499.85799999999995</v>
      </c>
      <c r="K100" s="55">
        <f t="shared" si="6"/>
        <v>0</v>
      </c>
      <c r="L100" s="55">
        <f t="shared" si="6"/>
        <v>64.190000000000012</v>
      </c>
    </row>
    <row r="101" spans="1:12" ht="15" x14ac:dyDescent="0.25">
      <c r="A101" s="23"/>
      <c r="B101" s="15"/>
      <c r="C101" s="11" t="s">
        <v>20</v>
      </c>
      <c r="D101" s="7" t="s">
        <v>21</v>
      </c>
      <c r="E101" s="42" t="s">
        <v>73</v>
      </c>
      <c r="F101" s="43">
        <v>200</v>
      </c>
      <c r="G101" s="43">
        <v>10.85</v>
      </c>
      <c r="H101" s="43">
        <v>22.69</v>
      </c>
      <c r="I101" s="43">
        <v>54.05</v>
      </c>
      <c r="J101" s="43">
        <v>462.03</v>
      </c>
      <c r="K101" s="44">
        <v>123</v>
      </c>
      <c r="L101" s="43">
        <v>57.08</v>
      </c>
    </row>
    <row r="102" spans="1:12" ht="15" x14ac:dyDescent="0.25">
      <c r="A102" s="23"/>
      <c r="B102" s="15"/>
      <c r="C102" s="11"/>
      <c r="D102" s="7" t="s">
        <v>22</v>
      </c>
      <c r="E102" s="42" t="s">
        <v>74</v>
      </c>
      <c r="F102" s="43">
        <v>200</v>
      </c>
      <c r="G102" s="43">
        <v>1.65</v>
      </c>
      <c r="H102" s="43">
        <v>1.65</v>
      </c>
      <c r="I102" s="43">
        <v>12.4</v>
      </c>
      <c r="J102" s="43">
        <v>71.400000000000006</v>
      </c>
      <c r="K102" s="44">
        <v>259</v>
      </c>
      <c r="L102" s="43">
        <v>6.34</v>
      </c>
    </row>
    <row r="103" spans="1:12" ht="15" x14ac:dyDescent="0.25">
      <c r="A103" s="23"/>
      <c r="B103" s="15"/>
      <c r="C103" s="11"/>
      <c r="D103" s="6" t="s">
        <v>23</v>
      </c>
      <c r="E103" s="42" t="s">
        <v>53</v>
      </c>
      <c r="F103" s="43">
        <v>25</v>
      </c>
      <c r="G103" s="56">
        <v>1.9753999999999998</v>
      </c>
      <c r="H103" s="56">
        <v>0.24899999999999997</v>
      </c>
      <c r="I103" s="56">
        <v>12.035</v>
      </c>
      <c r="J103" s="56">
        <v>60.257999999999996</v>
      </c>
      <c r="K103" s="65">
        <v>1</v>
      </c>
      <c r="L103" s="56">
        <v>1.6</v>
      </c>
    </row>
    <row r="104" spans="1:12" ht="15" x14ac:dyDescent="0.25">
      <c r="A104" s="23"/>
      <c r="B104" s="15"/>
      <c r="C104" s="11"/>
      <c r="D104" s="6" t="s">
        <v>23</v>
      </c>
      <c r="E104" s="42" t="s">
        <v>65</v>
      </c>
      <c r="F104" s="43">
        <v>15</v>
      </c>
      <c r="G104" s="43">
        <v>0.35</v>
      </c>
      <c r="H104" s="43">
        <v>0.11</v>
      </c>
      <c r="I104" s="43">
        <v>1.1000000000000001</v>
      </c>
      <c r="J104" s="43">
        <v>6.53</v>
      </c>
      <c r="K104" s="44">
        <v>3</v>
      </c>
      <c r="L104" s="43">
        <v>1.95</v>
      </c>
    </row>
    <row r="105" spans="1:12" ht="15" x14ac:dyDescent="0.25">
      <c r="A105" s="23"/>
      <c r="B105" s="15"/>
      <c r="C105" s="11"/>
      <c r="D105" s="6" t="s">
        <v>76</v>
      </c>
      <c r="E105" s="42" t="s">
        <v>75</v>
      </c>
      <c r="F105" s="43">
        <v>200</v>
      </c>
      <c r="G105" s="43">
        <v>1</v>
      </c>
      <c r="H105" s="43">
        <v>0.2</v>
      </c>
      <c r="I105" s="43">
        <v>10.199999999999999</v>
      </c>
      <c r="J105" s="43">
        <v>97</v>
      </c>
      <c r="K105" s="44"/>
      <c r="L105" s="43">
        <v>22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SUM(F101:F106)</f>
        <v>640</v>
      </c>
      <c r="G107" s="53">
        <f>SUM(G101:G106)</f>
        <v>15.8254</v>
      </c>
      <c r="H107" s="53">
        <f>SUM(H101:H106)</f>
        <v>24.898999999999997</v>
      </c>
      <c r="I107" s="53">
        <f>SUM(I101:I106)</f>
        <v>89.784999999999997</v>
      </c>
      <c r="J107" s="53">
        <f>SUM(J101:J106)</f>
        <v>697.21799999999996</v>
      </c>
      <c r="K107" s="25"/>
      <c r="L107" s="19">
        <f>SUM(L101:L106)</f>
        <v>88.97</v>
      </c>
    </row>
    <row r="108" spans="1:12" ht="15" x14ac:dyDescent="0.25">
      <c r="A108" s="26" t="e">
        <f>#REF!</f>
        <v>#REF!</v>
      </c>
      <c r="B108" s="13" t="e">
        <f>#REF!</f>
        <v>#REF!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>SUM(G108:G116)</f>
        <v>0</v>
      </c>
      <c r="H117" s="19">
        <f t="shared" ref="H117:J117" si="7">SUM(H108:H116)</f>
        <v>0</v>
      </c>
      <c r="I117" s="19">
        <f t="shared" si="7"/>
        <v>0</v>
      </c>
      <c r="J117" s="19">
        <f t="shared" si="7"/>
        <v>0</v>
      </c>
      <c r="K117" s="25"/>
      <c r="L117" s="19"/>
    </row>
    <row r="118" spans="1:12" ht="15.75" thickBot="1" x14ac:dyDescent="0.25">
      <c r="A118" s="29" t="e">
        <f>#REF!</f>
        <v>#REF!</v>
      </c>
      <c r="B118" s="30" t="e">
        <f>#REF!</f>
        <v>#REF!</v>
      </c>
      <c r="C118" s="69" t="s">
        <v>4</v>
      </c>
      <c r="D118" s="73"/>
      <c r="E118" s="31"/>
      <c r="F118" s="32">
        <f>SUM(F101:F105)</f>
        <v>640</v>
      </c>
      <c r="G118" s="55">
        <f>SUM(G101:G105)</f>
        <v>15.8254</v>
      </c>
      <c r="H118" s="55">
        <f>SUM(H101:H105)</f>
        <v>24.898999999999997</v>
      </c>
      <c r="I118" s="55">
        <f>SUM(I101:I105)</f>
        <v>89.784999999999997</v>
      </c>
      <c r="J118" s="55">
        <f>SUM(J101:J105)</f>
        <v>697.21799999999996</v>
      </c>
      <c r="K118" s="32"/>
      <c r="L118" s="32">
        <f>L107</f>
        <v>88.97</v>
      </c>
    </row>
    <row r="119" spans="1:12" ht="25.5" x14ac:dyDescent="0.25">
      <c r="A119" s="14">
        <v>2</v>
      </c>
      <c r="B119" s="15">
        <v>2</v>
      </c>
      <c r="C119" s="22" t="s">
        <v>20</v>
      </c>
      <c r="D119" s="7" t="s">
        <v>21</v>
      </c>
      <c r="E119" s="39" t="s">
        <v>77</v>
      </c>
      <c r="F119" s="40">
        <v>235</v>
      </c>
      <c r="G119" s="40">
        <v>16.75</v>
      </c>
      <c r="H119" s="40">
        <v>12.57</v>
      </c>
      <c r="I119" s="40">
        <v>32.370000000000005</v>
      </c>
      <c r="J119" s="40">
        <v>314.77999999999997</v>
      </c>
      <c r="K119" s="41" t="s">
        <v>80</v>
      </c>
      <c r="L119" s="40">
        <v>30.05</v>
      </c>
    </row>
    <row r="120" spans="1:12" ht="15" x14ac:dyDescent="0.25">
      <c r="A120" s="14"/>
      <c r="B120" s="15"/>
      <c r="C120" s="11"/>
      <c r="D120" s="7" t="s">
        <v>21</v>
      </c>
      <c r="E120" s="42" t="s">
        <v>78</v>
      </c>
      <c r="F120" s="43">
        <v>150</v>
      </c>
      <c r="G120" s="43">
        <v>5.6</v>
      </c>
      <c r="H120" s="43">
        <v>6.6</v>
      </c>
      <c r="I120" s="43">
        <v>26.4</v>
      </c>
      <c r="J120" s="43">
        <v>187</v>
      </c>
      <c r="K120" s="44" t="s">
        <v>81</v>
      </c>
      <c r="L120" s="43">
        <v>9.24</v>
      </c>
    </row>
    <row r="121" spans="1:12" ht="15" x14ac:dyDescent="0.25">
      <c r="A121" s="14"/>
      <c r="B121" s="15"/>
      <c r="C121" s="11"/>
      <c r="D121" s="7" t="s">
        <v>42</v>
      </c>
      <c r="E121" s="42" t="s">
        <v>79</v>
      </c>
      <c r="F121" s="43">
        <v>10</v>
      </c>
      <c r="G121" s="43">
        <v>2.3199999999999998</v>
      </c>
      <c r="H121" s="43">
        <v>2.95</v>
      </c>
      <c r="I121" s="43">
        <v>0</v>
      </c>
      <c r="J121" s="43">
        <v>36.4</v>
      </c>
      <c r="K121" s="44">
        <v>9</v>
      </c>
      <c r="L121" s="43">
        <v>7.7</v>
      </c>
    </row>
    <row r="122" spans="1:12" ht="15" x14ac:dyDescent="0.25">
      <c r="A122" s="14"/>
      <c r="B122" s="15"/>
      <c r="C122" s="11"/>
      <c r="D122" s="7" t="s">
        <v>24</v>
      </c>
      <c r="E122" s="42" t="s">
        <v>63</v>
      </c>
      <c r="F122" s="43">
        <v>100</v>
      </c>
      <c r="G122" s="43">
        <v>0.4</v>
      </c>
      <c r="H122" s="43">
        <v>0.4</v>
      </c>
      <c r="I122" s="43">
        <v>9.8000000000000007</v>
      </c>
      <c r="J122" s="43">
        <v>47</v>
      </c>
      <c r="K122" s="44"/>
      <c r="L122" s="43">
        <v>15.3</v>
      </c>
    </row>
    <row r="123" spans="1:12" ht="15" x14ac:dyDescent="0.25">
      <c r="A123" s="14"/>
      <c r="B123" s="15"/>
      <c r="C123" s="11"/>
      <c r="D123" s="7" t="s">
        <v>22</v>
      </c>
      <c r="E123" s="42" t="s">
        <v>88</v>
      </c>
      <c r="F123" s="43">
        <v>200</v>
      </c>
      <c r="G123" s="43">
        <v>0.2</v>
      </c>
      <c r="H123" s="43">
        <v>0.1</v>
      </c>
      <c r="I123" s="43">
        <v>25.4</v>
      </c>
      <c r="J123" s="43">
        <v>99</v>
      </c>
      <c r="K123" s="44">
        <v>707</v>
      </c>
      <c r="L123" s="43">
        <v>5.48</v>
      </c>
    </row>
    <row r="124" spans="1:12" ht="15" x14ac:dyDescent="0.25">
      <c r="A124" s="14"/>
      <c r="B124" s="15"/>
      <c r="C124" s="11"/>
      <c r="D124" s="6" t="s">
        <v>23</v>
      </c>
      <c r="E124" s="42" t="s">
        <v>53</v>
      </c>
      <c r="F124" s="43">
        <v>25</v>
      </c>
      <c r="G124" s="56">
        <v>1.9753999999999998</v>
      </c>
      <c r="H124" s="56">
        <v>0.24899999999999997</v>
      </c>
      <c r="I124" s="56">
        <v>12.035</v>
      </c>
      <c r="J124" s="56">
        <v>60.257999999999996</v>
      </c>
      <c r="K124" s="65">
        <v>1</v>
      </c>
      <c r="L124" s="56">
        <v>1.6</v>
      </c>
    </row>
    <row r="125" spans="1:12" ht="15" x14ac:dyDescent="0.25">
      <c r="A125" s="14"/>
      <c r="B125" s="15"/>
      <c r="C125" s="11"/>
      <c r="D125" s="6" t="s">
        <v>23</v>
      </c>
      <c r="E125" s="42" t="s">
        <v>65</v>
      </c>
      <c r="F125" s="43">
        <v>15</v>
      </c>
      <c r="G125" s="43">
        <v>0.35</v>
      </c>
      <c r="H125" s="43">
        <v>0.11</v>
      </c>
      <c r="I125" s="43">
        <v>1.1000000000000001</v>
      </c>
      <c r="J125" s="43">
        <v>6.53</v>
      </c>
      <c r="K125" s="44">
        <v>3</v>
      </c>
      <c r="L125" s="43">
        <v>1.95</v>
      </c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SUM(F119:F125)</f>
        <v>735</v>
      </c>
      <c r="G126" s="53">
        <f>SUM(G119:G125)</f>
        <v>27.595400000000001</v>
      </c>
      <c r="H126" s="53">
        <f>SUM(H119:H125)</f>
        <v>22.978999999999999</v>
      </c>
      <c r="I126" s="53">
        <f>SUM(I119:I125)</f>
        <v>107.10499999999999</v>
      </c>
      <c r="J126" s="53">
        <f>SUM(J119:J125)</f>
        <v>750.96799999999996</v>
      </c>
      <c r="K126" s="25"/>
      <c r="L126" s="19">
        <f>SUM(L119:L125)</f>
        <v>71.320000000000007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>SUM(G127:G135)</f>
        <v>0</v>
      </c>
      <c r="H136" s="19">
        <f t="shared" ref="H136:J136" si="8">SUM(H127:H135)</f>
        <v>0</v>
      </c>
      <c r="I136" s="19">
        <f t="shared" si="8"/>
        <v>0</v>
      </c>
      <c r="J136" s="19">
        <f t="shared" si="8"/>
        <v>0</v>
      </c>
      <c r="K136" s="25"/>
      <c r="L136" s="19"/>
    </row>
    <row r="137" spans="1:12" ht="15.75" thickBot="1" x14ac:dyDescent="0.25">
      <c r="A137" s="33">
        <f>A119</f>
        <v>2</v>
      </c>
      <c r="B137" s="33">
        <f>B119</f>
        <v>2</v>
      </c>
      <c r="C137" s="69" t="s">
        <v>4</v>
      </c>
      <c r="D137" s="73"/>
      <c r="E137" s="31"/>
      <c r="F137" s="32">
        <f>F126+F136</f>
        <v>735</v>
      </c>
      <c r="G137" s="55">
        <f>G126+G136</f>
        <v>27.595400000000001</v>
      </c>
      <c r="H137" s="55">
        <f t="shared" ref="H137:J137" si="9">H126+H136</f>
        <v>22.978999999999999</v>
      </c>
      <c r="I137" s="55">
        <f t="shared" si="9"/>
        <v>107.10499999999999</v>
      </c>
      <c r="J137" s="55">
        <f t="shared" si="9"/>
        <v>750.96799999999996</v>
      </c>
      <c r="K137" s="32"/>
      <c r="L137" s="32">
        <f>L126</f>
        <v>71.320000000000007</v>
      </c>
    </row>
    <row r="138" spans="1:12" ht="15" x14ac:dyDescent="0.25">
      <c r="A138" s="20">
        <v>2</v>
      </c>
      <c r="B138" s="21">
        <v>3</v>
      </c>
      <c r="C138" s="22" t="s">
        <v>20</v>
      </c>
      <c r="D138" s="7" t="s">
        <v>21</v>
      </c>
      <c r="E138" s="39" t="s">
        <v>60</v>
      </c>
      <c r="F138" s="40">
        <v>170</v>
      </c>
      <c r="G138" s="40">
        <v>9.8699999999999992</v>
      </c>
      <c r="H138" s="40">
        <v>6.2</v>
      </c>
      <c r="I138" s="40">
        <v>44.6</v>
      </c>
      <c r="J138" s="40">
        <v>273.29000000000002</v>
      </c>
      <c r="K138" s="41">
        <v>330</v>
      </c>
      <c r="L138" s="40">
        <v>7.52</v>
      </c>
    </row>
    <row r="139" spans="1:12" ht="15" x14ac:dyDescent="0.25">
      <c r="A139" s="23"/>
      <c r="B139" s="15"/>
      <c r="C139" s="11"/>
      <c r="D139" s="7" t="s">
        <v>21</v>
      </c>
      <c r="E139" s="42" t="s">
        <v>82</v>
      </c>
      <c r="F139" s="43">
        <v>100</v>
      </c>
      <c r="G139" s="43">
        <v>5.19</v>
      </c>
      <c r="H139" s="43">
        <v>13.26</v>
      </c>
      <c r="I139" s="43">
        <v>5.51</v>
      </c>
      <c r="J139" s="43">
        <v>162.97999999999999</v>
      </c>
      <c r="K139" s="44">
        <v>439</v>
      </c>
      <c r="L139" s="43">
        <v>43</v>
      </c>
    </row>
    <row r="140" spans="1:12" ht="15" x14ac:dyDescent="0.25">
      <c r="A140" s="23"/>
      <c r="B140" s="15"/>
      <c r="C140" s="11"/>
      <c r="D140" s="7" t="s">
        <v>22</v>
      </c>
      <c r="E140" s="42" t="s">
        <v>70</v>
      </c>
      <c r="F140" s="43">
        <v>200</v>
      </c>
      <c r="G140" s="43">
        <v>0</v>
      </c>
      <c r="H140" s="43">
        <v>0</v>
      </c>
      <c r="I140" s="43">
        <v>1.5</v>
      </c>
      <c r="J140" s="43">
        <v>3.2</v>
      </c>
      <c r="K140" s="44">
        <v>287</v>
      </c>
      <c r="L140" s="43">
        <v>10</v>
      </c>
    </row>
    <row r="141" spans="1:12" ht="15.75" customHeight="1" x14ac:dyDescent="0.25">
      <c r="A141" s="23"/>
      <c r="B141" s="15"/>
      <c r="C141" s="11"/>
      <c r="D141" s="6" t="s">
        <v>23</v>
      </c>
      <c r="E141" s="42" t="s">
        <v>53</v>
      </c>
      <c r="F141" s="43">
        <v>25</v>
      </c>
      <c r="G141" s="56">
        <v>1.9753999999999998</v>
      </c>
      <c r="H141" s="56">
        <v>0.24899999999999997</v>
      </c>
      <c r="I141" s="56">
        <v>12.035</v>
      </c>
      <c r="J141" s="56">
        <v>60.257999999999996</v>
      </c>
      <c r="K141" s="65">
        <v>1</v>
      </c>
      <c r="L141" s="56">
        <v>1.6</v>
      </c>
    </row>
    <row r="142" spans="1:12" ht="15" x14ac:dyDescent="0.25">
      <c r="A142" s="23"/>
      <c r="B142" s="15"/>
      <c r="C142" s="11"/>
      <c r="D142" s="6" t="s">
        <v>23</v>
      </c>
      <c r="E142" s="42" t="s">
        <v>65</v>
      </c>
      <c r="F142" s="43">
        <v>15</v>
      </c>
      <c r="G142" s="43">
        <v>0.35</v>
      </c>
      <c r="H142" s="43">
        <v>0.11</v>
      </c>
      <c r="I142" s="43">
        <v>1.1000000000000001</v>
      </c>
      <c r="J142" s="43">
        <v>6.53</v>
      </c>
      <c r="K142" s="44">
        <v>3</v>
      </c>
      <c r="L142" s="43">
        <v>1.95</v>
      </c>
    </row>
    <row r="143" spans="1:12" ht="15.75" thickBot="1" x14ac:dyDescent="0.3">
      <c r="A143" s="23"/>
      <c r="B143" s="15"/>
      <c r="C143" s="11"/>
      <c r="D143" s="6" t="s">
        <v>59</v>
      </c>
      <c r="E143" s="42" t="s">
        <v>58</v>
      </c>
      <c r="F143" s="43">
        <v>50</v>
      </c>
      <c r="G143" s="43">
        <v>4</v>
      </c>
      <c r="H143" s="43">
        <v>5.5</v>
      </c>
      <c r="I143" s="43">
        <v>32.700000000000003</v>
      </c>
      <c r="J143" s="43">
        <v>196</v>
      </c>
      <c r="K143" s="44"/>
      <c r="L143" s="43">
        <v>20</v>
      </c>
    </row>
    <row r="144" spans="1:12" ht="15" x14ac:dyDescent="0.25">
      <c r="A144" s="23"/>
      <c r="B144" s="15"/>
      <c r="C144" s="11"/>
      <c r="D144" s="8" t="s">
        <v>26</v>
      </c>
      <c r="E144" s="60" t="s">
        <v>72</v>
      </c>
      <c r="F144" s="40">
        <v>60</v>
      </c>
      <c r="G144" s="40">
        <v>0.99</v>
      </c>
      <c r="H144" s="40">
        <v>5</v>
      </c>
      <c r="I144" s="40">
        <v>5.94</v>
      </c>
      <c r="J144" s="40">
        <v>71.36</v>
      </c>
      <c r="K144" s="41">
        <v>24</v>
      </c>
      <c r="L144" s="40">
        <v>4.4400000000000004</v>
      </c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SUM(F138:F144)</f>
        <v>620</v>
      </c>
      <c r="G145" s="53">
        <f>SUM(G138:G144)</f>
        <v>22.375399999999999</v>
      </c>
      <c r="H145" s="53">
        <f>SUM(H138:H144)</f>
        <v>30.318999999999999</v>
      </c>
      <c r="I145" s="53">
        <f>SUM(I138:I144)</f>
        <v>103.38499999999999</v>
      </c>
      <c r="J145" s="53">
        <f>SUM(J138:J144)</f>
        <v>773.61799999999994</v>
      </c>
      <c r="K145" s="25"/>
      <c r="L145" s="19">
        <f>SUM(L138:L144)</f>
        <v>88.509999999999991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24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>SUM(G146:G154)</f>
        <v>0</v>
      </c>
      <c r="H155" s="19">
        <f t="shared" ref="H155:J155" si="10">SUM(H146:H154)</f>
        <v>0</v>
      </c>
      <c r="I155" s="19">
        <f t="shared" si="10"/>
        <v>0</v>
      </c>
      <c r="J155" s="19">
        <f t="shared" si="10"/>
        <v>0</v>
      </c>
      <c r="K155" s="25"/>
      <c r="L155" s="19"/>
    </row>
    <row r="156" spans="1:12" ht="15.75" thickBot="1" x14ac:dyDescent="0.25">
      <c r="A156" s="29">
        <f>A138</f>
        <v>2</v>
      </c>
      <c r="B156" s="30">
        <f>B138</f>
        <v>3</v>
      </c>
      <c r="C156" s="69" t="s">
        <v>4</v>
      </c>
      <c r="D156" s="70"/>
      <c r="E156" s="31"/>
      <c r="F156" s="32">
        <f>SUM(F138:F143)</f>
        <v>560</v>
      </c>
      <c r="G156" s="55">
        <f>SUM(G138:G143)</f>
        <v>21.385400000000001</v>
      </c>
      <c r="H156" s="55">
        <f>SUM(H138:H143)</f>
        <v>25.318999999999999</v>
      </c>
      <c r="I156" s="55">
        <f>SUM(I138:I143)</f>
        <v>97.444999999999993</v>
      </c>
      <c r="J156" s="55">
        <f>SUM(J138:J143)</f>
        <v>702.25799999999992</v>
      </c>
      <c r="K156" s="32"/>
      <c r="L156" s="32">
        <f>L145</f>
        <v>88.509999999999991</v>
      </c>
    </row>
    <row r="157" spans="1:12" ht="15" x14ac:dyDescent="0.25">
      <c r="A157" s="20">
        <v>2</v>
      </c>
      <c r="B157" s="21">
        <v>4</v>
      </c>
      <c r="C157" s="22" t="s">
        <v>20</v>
      </c>
      <c r="D157" s="5" t="s">
        <v>26</v>
      </c>
      <c r="E157" s="39" t="s">
        <v>83</v>
      </c>
      <c r="F157" s="40">
        <v>60</v>
      </c>
      <c r="G157" s="40">
        <v>0.56000000000000005</v>
      </c>
      <c r="H157" s="40">
        <v>2.09</v>
      </c>
      <c r="I157" s="40">
        <v>5.86</v>
      </c>
      <c r="J157" s="40">
        <v>45.25</v>
      </c>
      <c r="K157" s="41">
        <v>18</v>
      </c>
      <c r="L157" s="40">
        <v>5.76</v>
      </c>
    </row>
    <row r="158" spans="1:12" ht="15" x14ac:dyDescent="0.25">
      <c r="A158" s="23"/>
      <c r="B158" s="15"/>
      <c r="C158" s="11"/>
      <c r="D158" s="6" t="s">
        <v>21</v>
      </c>
      <c r="E158" s="42" t="s">
        <v>84</v>
      </c>
      <c r="F158" s="43">
        <v>170</v>
      </c>
      <c r="G158" s="43">
        <v>8.9600000000000009</v>
      </c>
      <c r="H158" s="43">
        <v>15.18</v>
      </c>
      <c r="I158" s="43">
        <v>35.049999999999997</v>
      </c>
      <c r="J158" s="43">
        <v>316.93</v>
      </c>
      <c r="K158" s="44">
        <v>205</v>
      </c>
      <c r="L158" s="43">
        <v>27.06</v>
      </c>
    </row>
    <row r="159" spans="1:12" ht="15" x14ac:dyDescent="0.25">
      <c r="A159" s="23"/>
      <c r="B159" s="15"/>
      <c r="C159" s="11"/>
      <c r="D159" s="6" t="s">
        <v>21</v>
      </c>
      <c r="E159" s="42" t="s">
        <v>48</v>
      </c>
      <c r="F159" s="43">
        <v>60</v>
      </c>
      <c r="G159" s="43">
        <v>8.24</v>
      </c>
      <c r="H159" s="43">
        <v>12.18</v>
      </c>
      <c r="I159" s="43">
        <v>8.5</v>
      </c>
      <c r="J159" s="43">
        <v>176.53</v>
      </c>
      <c r="K159" s="44">
        <v>202</v>
      </c>
      <c r="L159" s="43">
        <v>34.58</v>
      </c>
    </row>
    <row r="160" spans="1:12" ht="15" x14ac:dyDescent="0.25">
      <c r="A160" s="23"/>
      <c r="B160" s="15"/>
      <c r="C160" s="11"/>
      <c r="D160" s="6" t="s">
        <v>21</v>
      </c>
      <c r="E160" s="42" t="s">
        <v>47</v>
      </c>
      <c r="F160" s="43">
        <v>30</v>
      </c>
      <c r="G160" s="43">
        <v>0.16</v>
      </c>
      <c r="H160" s="43">
        <v>1.1000000000000001</v>
      </c>
      <c r="I160" s="43">
        <v>1.57</v>
      </c>
      <c r="J160" s="43">
        <v>16.850000000000001</v>
      </c>
      <c r="K160" s="44">
        <v>264</v>
      </c>
      <c r="L160" s="43">
        <v>2.83</v>
      </c>
    </row>
    <row r="161" spans="1:12" ht="15" x14ac:dyDescent="0.25">
      <c r="A161" s="23"/>
      <c r="B161" s="15"/>
      <c r="C161" s="11"/>
      <c r="D161" s="7" t="s">
        <v>22</v>
      </c>
      <c r="E161" s="42" t="s">
        <v>85</v>
      </c>
      <c r="F161" s="43">
        <v>200</v>
      </c>
      <c r="G161" s="43">
        <v>2.91</v>
      </c>
      <c r="H161" s="43">
        <v>3.21</v>
      </c>
      <c r="I161" s="43">
        <v>14.73</v>
      </c>
      <c r="J161" s="43">
        <v>100.28</v>
      </c>
      <c r="K161" s="44">
        <v>275</v>
      </c>
      <c r="L161" s="43">
        <v>11.38</v>
      </c>
    </row>
    <row r="162" spans="1:12" ht="15" x14ac:dyDescent="0.25">
      <c r="A162" s="23"/>
      <c r="B162" s="15"/>
      <c r="C162" s="11"/>
      <c r="D162" s="6" t="s">
        <v>23</v>
      </c>
      <c r="E162" s="42" t="s">
        <v>53</v>
      </c>
      <c r="F162" s="43">
        <v>25</v>
      </c>
      <c r="G162" s="56">
        <v>1.9753999999999998</v>
      </c>
      <c r="H162" s="56">
        <v>0.24899999999999997</v>
      </c>
      <c r="I162" s="56">
        <v>12.035</v>
      </c>
      <c r="J162" s="56">
        <v>60.257999999999996</v>
      </c>
      <c r="K162" s="65">
        <v>1</v>
      </c>
      <c r="L162" s="56">
        <v>1.6</v>
      </c>
    </row>
    <row r="163" spans="1:12" ht="15" x14ac:dyDescent="0.25">
      <c r="A163" s="23"/>
      <c r="B163" s="15"/>
      <c r="C163" s="11"/>
      <c r="D163" s="6" t="s">
        <v>23</v>
      </c>
      <c r="E163" s="42" t="s">
        <v>65</v>
      </c>
      <c r="F163" s="43">
        <v>15</v>
      </c>
      <c r="G163" s="43">
        <v>0.35</v>
      </c>
      <c r="H163" s="43">
        <v>0.11</v>
      </c>
      <c r="I163" s="43">
        <v>1.1000000000000001</v>
      </c>
      <c r="J163" s="43">
        <v>6.53</v>
      </c>
      <c r="K163" s="44">
        <v>3</v>
      </c>
      <c r="L163" s="43">
        <v>1.95</v>
      </c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SUM(F157:F163)</f>
        <v>560</v>
      </c>
      <c r="G164" s="53">
        <f>SUM(G157:G163)</f>
        <v>23.155400000000004</v>
      </c>
      <c r="H164" s="53">
        <f>SUM(H157:H163)</f>
        <v>34.119</v>
      </c>
      <c r="I164" s="53">
        <f>SUM(I157:I163)</f>
        <v>78.844999999999985</v>
      </c>
      <c r="J164" s="53">
        <f>SUM(J157:J163)</f>
        <v>722.62800000000004</v>
      </c>
      <c r="K164" s="25"/>
      <c r="L164" s="19">
        <f>SUM(L157:L163)</f>
        <v>85.16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SUM(F165:F172)</f>
        <v>0</v>
      </c>
      <c r="G174" s="19">
        <f>SUM(G165:G173)</f>
        <v>0</v>
      </c>
      <c r="H174" s="19">
        <f t="shared" ref="H174:J174" si="11">SUM(H165:H173)</f>
        <v>0</v>
      </c>
      <c r="I174" s="19">
        <f t="shared" si="11"/>
        <v>0</v>
      </c>
      <c r="J174" s="19">
        <f t="shared" si="11"/>
        <v>0</v>
      </c>
      <c r="K174" s="25"/>
      <c r="L174" s="19"/>
    </row>
    <row r="175" spans="1:12" ht="15.75" thickBot="1" x14ac:dyDescent="0.25">
      <c r="A175" s="29">
        <f>A157</f>
        <v>2</v>
      </c>
      <c r="B175" s="30">
        <f>B157</f>
        <v>4</v>
      </c>
      <c r="C175" s="69" t="s">
        <v>4</v>
      </c>
      <c r="D175" s="70"/>
      <c r="E175" s="31"/>
      <c r="F175" s="32">
        <f>SUM(F157:F163)</f>
        <v>560</v>
      </c>
      <c r="G175" s="55">
        <f>SUM(G157:G163)</f>
        <v>23.155400000000004</v>
      </c>
      <c r="H175" s="55">
        <f>SUM(H157:H163)</f>
        <v>34.119</v>
      </c>
      <c r="I175" s="55">
        <f>SUM(I157:I163)</f>
        <v>78.844999999999985</v>
      </c>
      <c r="J175" s="55">
        <f>SUM(J157:J163)</f>
        <v>722.62800000000004</v>
      </c>
      <c r="K175" s="32"/>
      <c r="L175" s="32">
        <f>L164</f>
        <v>85.16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26</v>
      </c>
      <c r="E176" s="39" t="s">
        <v>56</v>
      </c>
      <c r="F176" s="40">
        <v>60</v>
      </c>
      <c r="G176" s="40">
        <v>1.41</v>
      </c>
      <c r="H176" s="40">
        <v>4.1900000000000004</v>
      </c>
      <c r="I176" s="40">
        <v>6.78</v>
      </c>
      <c r="J176" s="40">
        <v>65.3</v>
      </c>
      <c r="K176" s="41">
        <v>10</v>
      </c>
      <c r="L176" s="40">
        <v>7.68</v>
      </c>
    </row>
    <row r="177" spans="1:12" ht="15" x14ac:dyDescent="0.25">
      <c r="A177" s="23"/>
      <c r="B177" s="15"/>
      <c r="C177" s="11"/>
      <c r="D177" s="6" t="s">
        <v>21</v>
      </c>
      <c r="E177" s="42" t="s">
        <v>86</v>
      </c>
      <c r="F177" s="43">
        <v>150</v>
      </c>
      <c r="G177" s="43">
        <v>3.8</v>
      </c>
      <c r="H177" s="43">
        <v>4.83</v>
      </c>
      <c r="I177" s="43">
        <v>17.170000000000002</v>
      </c>
      <c r="J177" s="43">
        <v>125.66</v>
      </c>
      <c r="K177" s="44">
        <v>133</v>
      </c>
      <c r="L177" s="43">
        <v>6.23</v>
      </c>
    </row>
    <row r="178" spans="1:12" ht="15" x14ac:dyDescent="0.25">
      <c r="A178" s="23"/>
      <c r="B178" s="15"/>
      <c r="C178" s="11"/>
      <c r="D178" s="6" t="s">
        <v>21</v>
      </c>
      <c r="E178" s="42" t="s">
        <v>87</v>
      </c>
      <c r="F178" s="43">
        <v>60</v>
      </c>
      <c r="G178" s="43">
        <v>7.47</v>
      </c>
      <c r="H178" s="43">
        <v>9.57</v>
      </c>
      <c r="I178" s="43">
        <v>9.6</v>
      </c>
      <c r="J178" s="43">
        <v>154.9</v>
      </c>
      <c r="K178" s="44">
        <v>83</v>
      </c>
      <c r="L178" s="43">
        <v>34.6</v>
      </c>
    </row>
    <row r="179" spans="1:12" ht="15" x14ac:dyDescent="0.25">
      <c r="A179" s="23"/>
      <c r="B179" s="15"/>
      <c r="C179" s="11"/>
      <c r="D179" s="7" t="s">
        <v>22</v>
      </c>
      <c r="E179" s="42" t="s">
        <v>88</v>
      </c>
      <c r="F179" s="43">
        <v>200</v>
      </c>
      <c r="G179" s="43">
        <v>0.2</v>
      </c>
      <c r="H179" s="43">
        <v>0.1</v>
      </c>
      <c r="I179" s="43">
        <v>25.4</v>
      </c>
      <c r="J179" s="43">
        <v>99</v>
      </c>
      <c r="K179" s="44">
        <v>707</v>
      </c>
      <c r="L179" s="43">
        <v>5.48</v>
      </c>
    </row>
    <row r="180" spans="1:12" ht="15" x14ac:dyDescent="0.25">
      <c r="A180" s="23"/>
      <c r="B180" s="15"/>
      <c r="C180" s="11"/>
      <c r="D180" s="6" t="s">
        <v>23</v>
      </c>
      <c r="E180" s="42" t="s">
        <v>53</v>
      </c>
      <c r="F180" s="43">
        <v>25</v>
      </c>
      <c r="G180" s="56">
        <v>1.9753999999999998</v>
      </c>
      <c r="H180" s="56">
        <v>0.24899999999999997</v>
      </c>
      <c r="I180" s="56">
        <v>12.035</v>
      </c>
      <c r="J180" s="56">
        <v>60.257999999999996</v>
      </c>
      <c r="K180" s="65">
        <v>1</v>
      </c>
      <c r="L180" s="56">
        <v>1.6</v>
      </c>
    </row>
    <row r="181" spans="1:12" ht="15" x14ac:dyDescent="0.25">
      <c r="A181" s="23"/>
      <c r="B181" s="15"/>
      <c r="C181" s="11"/>
      <c r="D181" s="6" t="s">
        <v>23</v>
      </c>
      <c r="E181" s="42" t="s">
        <v>65</v>
      </c>
      <c r="F181" s="43">
        <v>15</v>
      </c>
      <c r="G181" s="43">
        <v>0.35</v>
      </c>
      <c r="H181" s="43">
        <v>0.11</v>
      </c>
      <c r="I181" s="43">
        <v>1.1000000000000001</v>
      </c>
      <c r="J181" s="43">
        <v>6.53</v>
      </c>
      <c r="K181" s="44">
        <v>3</v>
      </c>
      <c r="L181" s="43">
        <v>1.95</v>
      </c>
    </row>
    <row r="182" spans="1:12" ht="15" x14ac:dyDescent="0.25">
      <c r="A182" s="23"/>
      <c r="B182" s="15"/>
      <c r="C182" s="11"/>
      <c r="D182" s="6" t="s">
        <v>67</v>
      </c>
      <c r="E182" s="42" t="s">
        <v>66</v>
      </c>
      <c r="F182" s="43">
        <v>100</v>
      </c>
      <c r="G182" s="43">
        <v>4</v>
      </c>
      <c r="H182" s="43">
        <v>1.5</v>
      </c>
      <c r="I182" s="43">
        <v>14.3</v>
      </c>
      <c r="J182" s="43">
        <v>90</v>
      </c>
      <c r="K182" s="44">
        <v>1</v>
      </c>
      <c r="L182" s="43">
        <v>21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SUM(F176:F183)</f>
        <v>610</v>
      </c>
      <c r="G184" s="53">
        <f>SUM(G176:G183)</f>
        <v>19.205399999999997</v>
      </c>
      <c r="H184" s="53">
        <f>SUM(H176:H183)</f>
        <v>20.548999999999999</v>
      </c>
      <c r="I184" s="53">
        <f>SUM(I176:I183)</f>
        <v>86.384999999999991</v>
      </c>
      <c r="J184" s="53">
        <f>SUM(J176:J183)</f>
        <v>601.64799999999991</v>
      </c>
      <c r="K184" s="25"/>
      <c r="L184" s="19">
        <f>SUM(L176:L183)</f>
        <v>78.54000000000002</v>
      </c>
    </row>
    <row r="185" spans="1:12" ht="15" x14ac:dyDescent="0.25">
      <c r="A185" s="26">
        <f>A176</f>
        <v>2</v>
      </c>
      <c r="B185" s="13">
        <f>B176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 t="shared" ref="H194:J194" si="12">SUM(H185:H193)</f>
        <v>0</v>
      </c>
      <c r="I194" s="19">
        <f t="shared" si="12"/>
        <v>0</v>
      </c>
      <c r="J194" s="19">
        <f t="shared" si="12"/>
        <v>0</v>
      </c>
      <c r="K194" s="25"/>
      <c r="L194" s="19"/>
    </row>
    <row r="195" spans="1:12" ht="15.75" thickBot="1" x14ac:dyDescent="0.25">
      <c r="A195" s="29">
        <f>A176</f>
        <v>2</v>
      </c>
      <c r="B195" s="30">
        <f>B176</f>
        <v>5</v>
      </c>
      <c r="C195" s="69" t="s">
        <v>4</v>
      </c>
      <c r="D195" s="70"/>
      <c r="E195" s="31"/>
      <c r="F195" s="32">
        <f>F184+F194</f>
        <v>610</v>
      </c>
      <c r="G195" s="55">
        <f>G184+G194</f>
        <v>19.205399999999997</v>
      </c>
      <c r="H195" s="55">
        <f t="shared" ref="H195:J195" si="13">H184+H194</f>
        <v>20.548999999999999</v>
      </c>
      <c r="I195" s="55">
        <f t="shared" si="13"/>
        <v>86.384999999999991</v>
      </c>
      <c r="J195" s="55">
        <f t="shared" si="13"/>
        <v>601.64799999999991</v>
      </c>
      <c r="K195" s="32"/>
      <c r="L195" s="32">
        <f>L184+L194</f>
        <v>78.54000000000002</v>
      </c>
    </row>
    <row r="196" spans="1:12" ht="13.5" thickBot="1" x14ac:dyDescent="0.25">
      <c r="A196" s="27"/>
      <c r="B196" s="28"/>
      <c r="C196" s="74" t="s">
        <v>5</v>
      </c>
      <c r="D196" s="74"/>
      <c r="E196" s="74"/>
      <c r="F196" s="57">
        <f>(F23+F41+F61+F81+F100+F118+F137+F156+F175+F195)/(IF(F23=0,0,1)+IF(F41=0,0,1)+IF(F61=0,0,1)+IF(F81=0,0,1)+IF(F100=0,0,1)+IF(F118=0,0,1)+IF(F137=0,0,1)+IF(F156=0,0,1)+IF(F175=0,0,1)+IF(F195=0,0,1))</f>
        <v>638.5</v>
      </c>
      <c r="G196" s="57">
        <f>(G23+G41+G61+G81+G100+G118+G137+G156+G175+G195)/(IF(G23=0,0,1)+IF(G41=0,0,1)+IF(G61=0,0,1)+IF(G81=0,0,1)+IF(G100=0,0,1)+IF(G118=0,0,1)+IF(G137=0,0,1)+IF(G156=0,0,1)+IF(G175=0,0,1)+IF(G195=0,0,1))</f>
        <v>21.347300000000004</v>
      </c>
      <c r="H196" s="57">
        <f>(H23+H41+H61+H81+H100+H118+H137+H156+H175+H195)/(IF(H23=0,0,1)+IF(H41=0,0,1)+IF(H61=0,0,1)+IF(H81=0,0,1)+IF(H100=0,0,1)+IF(H118=0,0,1)+IF(H137=0,0,1)+IF(H156=0,0,1)+IF(H175=0,0,1)+IF(H195=0,0,1))</f>
        <v>23.154199999999999</v>
      </c>
      <c r="I196" s="57">
        <f>(I23+I41+I61+I81+I100+I118+I137+I156+I175+I195)/(IF(I23=0,0,1)+IF(I41=0,0,1)+IF(I61=0,0,1)+IF(I81=0,0,1)+IF(I100=0,0,1)+IF(I118=0,0,1)+IF(I137=0,0,1)+IF(I156=0,0,1)+IF(I175=0,0,1)+IF(I195=0,0,1))</f>
        <v>90.550600000000003</v>
      </c>
      <c r="J196" s="57">
        <f>(J23+J41+J61+J81+J100+J118+J137+J156+J175+J195)/(IF(J23=0,0,1)+IF(J41=0,0,1)+IF(J61=0,0,1)+IF(J81=0,0,1)+IF(J100=0,0,1)+IF(J118=0,0,1)+IF(J137=0,0,1)+IF(J156=0,0,1)+IF(J175=0,0,1)+IF(J195=0,0,1))</f>
        <v>662.39839999999992</v>
      </c>
      <c r="K196" s="34"/>
      <c r="L196" s="34">
        <f>(L195+L175+L156+L137+L118+L100+L81+L61+L41+L23)/10</f>
        <v>75.926999999999992</v>
      </c>
    </row>
  </sheetData>
  <mergeCells count="14">
    <mergeCell ref="C81:D81"/>
    <mergeCell ref="C100:D100"/>
    <mergeCell ref="C23:D23"/>
    <mergeCell ref="C196:E196"/>
    <mergeCell ref="C195:D195"/>
    <mergeCell ref="C118:D118"/>
    <mergeCell ref="C137:D137"/>
    <mergeCell ref="C156:D156"/>
    <mergeCell ref="C175:D175"/>
    <mergeCell ref="C1:E1"/>
    <mergeCell ref="H1:K1"/>
    <mergeCell ref="H2:K2"/>
    <mergeCell ref="C41:D41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FAIRUZA</cp:lastModifiedBy>
  <dcterms:created xsi:type="dcterms:W3CDTF">2022-05-16T14:23:56Z</dcterms:created>
  <dcterms:modified xsi:type="dcterms:W3CDTF">2026-01-13T15:24:45Z</dcterms:modified>
</cp:coreProperties>
</file>