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85" firstSheet="2" activeTab="3"/>
  </bookViews>
  <sheets>
    <sheet name="1 день" sheetId="7" r:id="rId1"/>
    <sheet name="1 день старш" sheetId="15" r:id="rId2"/>
    <sheet name="2 день" sheetId="1" r:id="rId3"/>
    <sheet name="2 день старш" sheetId="16" r:id="rId4"/>
    <sheet name="3 день" sheetId="4" r:id="rId5"/>
    <sheet name="3 день старш" sheetId="17" r:id="rId6"/>
    <sheet name="4 день" sheetId="5" r:id="rId7"/>
    <sheet name="4 день старш" sheetId="13" r:id="rId8"/>
    <sheet name="5 день" sheetId="6" r:id="rId9"/>
    <sheet name="5 день старш" sheetId="14" r:id="rId10"/>
  </sheets>
  <calcPr calcId="162913" refMode="R1C1"/>
</workbook>
</file>

<file path=xl/calcChain.xml><?xml version="1.0" encoding="utf-8"?>
<calcChain xmlns="http://schemas.openxmlformats.org/spreadsheetml/2006/main">
  <c r="D36" i="14" l="1"/>
  <c r="E36" i="14"/>
  <c r="F36" i="14"/>
  <c r="G36" i="14"/>
  <c r="C36" i="14"/>
  <c r="D34" i="14"/>
  <c r="E34" i="14"/>
  <c r="F34" i="14"/>
  <c r="G34" i="14"/>
  <c r="C34" i="14"/>
  <c r="D36" i="6"/>
  <c r="E36" i="6"/>
  <c r="F36" i="6"/>
  <c r="G36" i="6"/>
  <c r="C36" i="6"/>
  <c r="G23" i="6"/>
  <c r="D34" i="6"/>
  <c r="E34" i="6"/>
  <c r="F34" i="6"/>
  <c r="C34" i="6"/>
  <c r="D35" i="13"/>
  <c r="E35" i="13"/>
  <c r="F35" i="13"/>
  <c r="G35" i="13"/>
  <c r="C35" i="13"/>
  <c r="D33" i="13"/>
  <c r="E33" i="13"/>
  <c r="F33" i="13"/>
  <c r="G33" i="13"/>
  <c r="C33" i="13"/>
  <c r="D35" i="5"/>
  <c r="E35" i="5"/>
  <c r="F35" i="5"/>
  <c r="G35" i="5"/>
  <c r="C35" i="5"/>
  <c r="F33" i="5"/>
  <c r="D33" i="5"/>
  <c r="E33" i="5"/>
  <c r="C33" i="5"/>
  <c r="D34" i="17"/>
  <c r="E34" i="17"/>
  <c r="F34" i="17"/>
  <c r="G34" i="17"/>
  <c r="C34" i="17"/>
  <c r="D31" i="17"/>
  <c r="E31" i="17"/>
  <c r="F31" i="17"/>
  <c r="G31" i="17"/>
  <c r="C31" i="17"/>
  <c r="G33" i="4"/>
  <c r="D31" i="4"/>
  <c r="D33" i="4" s="1"/>
  <c r="E31" i="4"/>
  <c r="E33" i="4" s="1"/>
  <c r="F31" i="4"/>
  <c r="F33" i="4" s="1"/>
  <c r="C31" i="4"/>
  <c r="C33" i="4" s="1"/>
  <c r="G31" i="4"/>
  <c r="C22" i="4"/>
  <c r="D33" i="16"/>
  <c r="E33" i="16"/>
  <c r="F33" i="16"/>
  <c r="G33" i="16"/>
  <c r="C33" i="16"/>
  <c r="F36" i="16"/>
  <c r="C24" i="16"/>
  <c r="C36" i="16" s="1"/>
  <c r="D24" i="16"/>
  <c r="D36" i="16" s="1"/>
  <c r="E24" i="16"/>
  <c r="E36" i="16" s="1"/>
  <c r="F24" i="16"/>
  <c r="G33" i="1"/>
  <c r="G35" i="1" s="1"/>
  <c r="D33" i="1"/>
  <c r="E33" i="1"/>
  <c r="F33" i="1"/>
  <c r="C33" i="1"/>
  <c r="C24" i="1"/>
  <c r="C24" i="15"/>
  <c r="G36" i="7"/>
  <c r="D36" i="7"/>
  <c r="E36" i="7"/>
  <c r="F36" i="7"/>
  <c r="C36" i="7"/>
  <c r="D34" i="7"/>
  <c r="E34" i="7"/>
  <c r="F34" i="7"/>
  <c r="G34" i="7"/>
  <c r="C34" i="7"/>
  <c r="C35" i="1" l="1"/>
  <c r="D24" i="1"/>
  <c r="D35" i="1" s="1"/>
  <c r="E24" i="1"/>
  <c r="E35" i="1" s="1"/>
  <c r="F24" i="1"/>
  <c r="F35" i="1" s="1"/>
  <c r="F22" i="4"/>
  <c r="D22" i="4"/>
  <c r="E22" i="4"/>
  <c r="D23" i="5"/>
  <c r="E23" i="5"/>
  <c r="F23" i="5"/>
  <c r="C23" i="5"/>
  <c r="D24" i="6"/>
  <c r="E24" i="6"/>
  <c r="F24" i="6"/>
  <c r="C24" i="6"/>
  <c r="D24" i="7"/>
  <c r="E24" i="7"/>
  <c r="F24" i="7"/>
  <c r="C24" i="7"/>
  <c r="D23" i="13" l="1"/>
  <c r="E23" i="13"/>
  <c r="F23" i="13"/>
  <c r="C23" i="13"/>
  <c r="D22" i="17"/>
  <c r="E22" i="17"/>
  <c r="F22" i="17"/>
  <c r="C22" i="17"/>
  <c r="D24" i="15"/>
  <c r="D35" i="15" s="1"/>
  <c r="E24" i="15"/>
  <c r="E35" i="15" s="1"/>
  <c r="F24" i="15"/>
  <c r="F35" i="15" s="1"/>
  <c r="C35" i="15"/>
  <c r="D24" i="14" l="1"/>
  <c r="E24" i="14"/>
  <c r="F24" i="14"/>
  <c r="C24" i="14"/>
</calcChain>
</file>

<file path=xl/sharedStrings.xml><?xml version="1.0" encoding="utf-8"?>
<sst xmlns="http://schemas.openxmlformats.org/spreadsheetml/2006/main" count="275" uniqueCount="79">
  <si>
    <t>Наименовнаие блюда</t>
  </si>
  <si>
    <t>Б</t>
  </si>
  <si>
    <t>Ж</t>
  </si>
  <si>
    <t>У</t>
  </si>
  <si>
    <t>ккал</t>
  </si>
  <si>
    <t>Выход/г</t>
  </si>
  <si>
    <t>Согласовано:</t>
  </si>
  <si>
    <t>Директор МБОУ СОШ</t>
  </si>
  <si>
    <t>Масло сливочное</t>
  </si>
  <si>
    <t>Картофельное пюре</t>
  </si>
  <si>
    <t>200г</t>
  </si>
  <si>
    <t>Хлеб ржа-но пшен.витамин.</t>
  </si>
  <si>
    <t xml:space="preserve">Каша рисовая молочная </t>
  </si>
  <si>
    <t xml:space="preserve">Чай с сахаром </t>
  </si>
  <si>
    <t xml:space="preserve">Рассольник Ленинград с картофелем и смет </t>
  </si>
  <si>
    <t>60/30</t>
  </si>
  <si>
    <t xml:space="preserve">Плов из курицы </t>
  </si>
  <si>
    <t>Свекла отварная</t>
  </si>
  <si>
    <t xml:space="preserve">Суп картофельный с крупой рисом </t>
  </si>
  <si>
    <t>Сыр порционно</t>
  </si>
  <si>
    <t>Гуляш из говядины</t>
  </si>
  <si>
    <t>25/25</t>
  </si>
  <si>
    <t>Борщ из свеж капусты со сметаной</t>
  </si>
  <si>
    <t xml:space="preserve">Какао с молоком </t>
  </si>
  <si>
    <t>Чай с сахаром</t>
  </si>
  <si>
    <t>Тефтели из говядины</t>
  </si>
  <si>
    <t xml:space="preserve">Напиток из плодов </t>
  </si>
  <si>
    <t>Тефтели мясные</t>
  </si>
  <si>
    <t>Гороховое пюре</t>
  </si>
  <si>
    <t>Напиток из плодов</t>
  </si>
  <si>
    <t>Макаронные изделия отварные</t>
  </si>
  <si>
    <t>Хлеб пшенично -ржаной</t>
  </si>
  <si>
    <t>Плов из птицы</t>
  </si>
  <si>
    <t>Суп картофельный с лапшой домашней</t>
  </si>
  <si>
    <t>Котлеты куриные с соусом</t>
  </si>
  <si>
    <t>Меню                                             2021г</t>
  </si>
  <si>
    <t xml:space="preserve">Меню                                         2021г </t>
  </si>
  <si>
    <t>Йогурт</t>
  </si>
  <si>
    <t xml:space="preserve">Меню                                                2021г </t>
  </si>
  <si>
    <t>Чай  с сахаром</t>
  </si>
  <si>
    <t>Суп картофельный с клецками</t>
  </si>
  <si>
    <t>Биточки  рыбные</t>
  </si>
  <si>
    <t xml:space="preserve">Меню                                                         2021г </t>
  </si>
  <si>
    <t>Каша гречневая рассыпчатая</t>
  </si>
  <si>
    <t>Птица тушеная с овощами</t>
  </si>
  <si>
    <t>Наименовнаие блюда                   ОВЗ</t>
  </si>
  <si>
    <t>Итого  ОВЗ 1-4 кл- 121,66 руб</t>
  </si>
  <si>
    <t xml:space="preserve">Яблоко </t>
  </si>
  <si>
    <t>Яблоко</t>
  </si>
  <si>
    <t>Печенье сахарное</t>
  </si>
  <si>
    <t>кДж</t>
  </si>
  <si>
    <t>Хлеб ржано-пшеничный витаминный</t>
  </si>
  <si>
    <t>Хлеб пшеничный</t>
  </si>
  <si>
    <t>итого завтрак 59,76</t>
  </si>
  <si>
    <t>категория ОВЗ , (1-4 кл)</t>
  </si>
  <si>
    <t xml:space="preserve">Завтрак до 12ч </t>
  </si>
  <si>
    <t>обед ОВЗ</t>
  </si>
  <si>
    <t>Итого  ОВЗ 1-4 кл- 121,66</t>
  </si>
  <si>
    <t>категория ОВЗ ,5-11 кл</t>
  </si>
  <si>
    <t xml:space="preserve">Завтрак до 12 ч  </t>
  </si>
  <si>
    <t>итого завтрак 67,21</t>
  </si>
  <si>
    <t xml:space="preserve"> Обед  ОВЗ </t>
  </si>
  <si>
    <t>Итого  ОВЗ 5-11 кл- 141,36</t>
  </si>
  <si>
    <t>Сок фруктовый</t>
  </si>
  <si>
    <t>50/25</t>
  </si>
  <si>
    <t>кЖд</t>
  </si>
  <si>
    <t xml:space="preserve"> кДж</t>
  </si>
  <si>
    <t>Винегрет овощной</t>
  </si>
  <si>
    <t>Маринад овощной</t>
  </si>
  <si>
    <t>Кисель витаминизированный</t>
  </si>
  <si>
    <t>Огурцы маринованные (порционно)</t>
  </si>
  <si>
    <t>50/30</t>
  </si>
  <si>
    <t>50/50</t>
  </si>
  <si>
    <t>Огурец соленый/свежий</t>
  </si>
  <si>
    <t>50/40</t>
  </si>
  <si>
    <t>Каша гречневая с мясом птицы</t>
  </si>
  <si>
    <t>120/30</t>
  </si>
  <si>
    <t>150/30</t>
  </si>
  <si>
    <t>с. 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</si>
</sst>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04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/>
    <xf numFmtId="0" fontId="0" fillId="0" borderId="1" xfId="0" applyFont="1" applyBorder="1"/>
    <xf numFmtId="0" fontId="15" fillId="0" borderId="1" xfId="1" applyFont="1" applyBorder="1" applyAlignment="1">
      <alignment horizontal="left"/>
    </xf>
    <xf numFmtId="0" fontId="13" fillId="0" borderId="1" xfId="1" applyFont="1" applyBorder="1" applyAlignment="1">
      <alignment horizontal="left"/>
    </xf>
    <xf numFmtId="0" fontId="13" fillId="0" borderId="2" xfId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9" fillId="0" borderId="1" xfId="1" applyFont="1" applyBorder="1"/>
    <xf numFmtId="0" fontId="9" fillId="0" borderId="2" xfId="1" applyFont="1" applyBorder="1"/>
    <xf numFmtId="0" fontId="9" fillId="0" borderId="1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9" fillId="0" borderId="1" xfId="0" applyFont="1" applyBorder="1"/>
    <xf numFmtId="0" fontId="17" fillId="0" borderId="1" xfId="0" applyFont="1" applyBorder="1"/>
    <xf numFmtId="0" fontId="9" fillId="0" borderId="1" xfId="1" applyFont="1" applyBorder="1" applyAlignment="1"/>
    <xf numFmtId="0" fontId="13" fillId="0" borderId="1" xfId="0" applyFont="1" applyBorder="1"/>
    <xf numFmtId="49" fontId="9" fillId="0" borderId="1" xfId="1" applyNumberFormat="1" applyFont="1" applyBorder="1" applyAlignment="1">
      <alignment horizontal="left"/>
    </xf>
    <xf numFmtId="49" fontId="13" fillId="0" borderId="1" xfId="1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0" fontId="13" fillId="0" borderId="1" xfId="0" applyNumberFormat="1" applyFont="1" applyBorder="1" applyAlignment="1">
      <alignment horizontal="left"/>
    </xf>
    <xf numFmtId="0" fontId="13" fillId="0" borderId="2" xfId="1" applyFont="1" applyBorder="1"/>
    <xf numFmtId="0" fontId="0" fillId="0" borderId="1" xfId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5" fillId="0" borderId="3" xfId="1" applyFont="1" applyBorder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8" fillId="0" borderId="3" xfId="1" applyNumberFormat="1" applyFont="1" applyBorder="1" applyAlignment="1">
      <alignment horizontal="left"/>
    </xf>
    <xf numFmtId="0" fontId="8" fillId="0" borderId="1" xfId="1" applyFont="1" applyBorder="1"/>
    <xf numFmtId="0" fontId="15" fillId="0" borderId="1" xfId="1" applyNumberFormat="1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3" xfId="1" applyNumberFormat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17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/>
    </xf>
    <xf numFmtId="49" fontId="0" fillId="0" borderId="1" xfId="1" applyNumberFormat="1" applyFont="1" applyBorder="1" applyAlignment="1">
      <alignment horizontal="left"/>
    </xf>
    <xf numFmtId="0" fontId="5" fillId="0" borderId="3" xfId="1" applyNumberFormat="1" applyFont="1" applyBorder="1" applyAlignment="1">
      <alignment horizontal="left"/>
    </xf>
    <xf numFmtId="0" fontId="13" fillId="0" borderId="3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1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0" fillId="0" borderId="2" xfId="1" applyFont="1" applyBorder="1" applyAlignment="1">
      <alignment horizontal="center"/>
    </xf>
    <xf numFmtId="0" fontId="0" fillId="0" borderId="2" xfId="0" applyBorder="1"/>
    <xf numFmtId="0" fontId="13" fillId="0" borderId="2" xfId="0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0" applyFont="1" applyBorder="1"/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1" applyFont="1" applyBorder="1"/>
    <xf numFmtId="0" fontId="9" fillId="0" borderId="2" xfId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1" xfId="1" applyFont="1" applyBorder="1"/>
    <xf numFmtId="0" fontId="12" fillId="0" borderId="1" xfId="1" applyFont="1" applyBorder="1" applyAlignment="1">
      <alignment horizontal="center"/>
    </xf>
    <xf numFmtId="0" fontId="4" fillId="0" borderId="1" xfId="1" applyFont="1" applyBorder="1"/>
    <xf numFmtId="0" fontId="3" fillId="0" borderId="1" xfId="0" applyFont="1" applyBorder="1"/>
    <xf numFmtId="0" fontId="2" fillId="0" borderId="1" xfId="1" applyNumberFormat="1" applyFont="1" applyBorder="1" applyAlignment="1">
      <alignment horizontal="left"/>
    </xf>
    <xf numFmtId="0" fontId="2" fillId="0" borderId="1" xfId="0" applyFont="1" applyBorder="1"/>
    <xf numFmtId="0" fontId="1" fillId="0" borderId="1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AFA5131-BA7A-4F86-8B49-BC49A0C69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209C3B8-0C22-47FC-A92F-05DEEF384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6F3FFB4-670D-4A91-93B9-3EA357974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AD1434C-6B6E-442D-B856-5693EE5B5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713C35F-77D5-48E2-B682-F4A210C20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9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07FB6A9-70FF-4428-802A-F973C7E8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9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1B2C97D-83FF-477F-B011-151D3308D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DBA190D-3536-4CFE-872B-19F67E135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71B6DCD-2D71-4D8B-89D5-8582FF501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616AAF0-B7B3-430F-8E1F-EC131EB81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38"/>
  <sheetViews>
    <sheetView topLeftCell="A12" zoomScale="110" zoomScaleNormal="110" workbookViewId="0">
      <selection activeCell="A27" sqref="A27"/>
    </sheetView>
  </sheetViews>
  <sheetFormatPr defaultRowHeight="15" x14ac:dyDescent="0.25"/>
  <cols>
    <col min="1" max="1" width="41.5703125" customWidth="1"/>
    <col min="2" max="2" width="9.28515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5" spans="1:7" hidden="1" x14ac:dyDescent="0.25"/>
    <row r="6" spans="1:7" hidden="1" x14ac:dyDescent="0.25"/>
    <row r="7" spans="1:7" hidden="1" x14ac:dyDescent="0.25"/>
    <row r="8" spans="1:7" hidden="1" x14ac:dyDescent="0.25"/>
    <row r="13" spans="1:7" x14ac:dyDescent="0.25">
      <c r="A13" t="s">
        <v>38</v>
      </c>
    </row>
    <row r="14" spans="1:7" ht="15.6" customHeight="1" x14ac:dyDescent="0.25"/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1" t="s">
        <v>50</v>
      </c>
    </row>
    <row r="16" spans="1:7" x14ac:dyDescent="0.25">
      <c r="A16" s="40" t="s">
        <v>54</v>
      </c>
      <c r="B16" s="1"/>
      <c r="C16" s="1"/>
      <c r="D16" s="1"/>
      <c r="E16" s="1"/>
      <c r="F16" s="1"/>
      <c r="G16" s="1"/>
    </row>
    <row r="17" spans="1:13" x14ac:dyDescent="0.25">
      <c r="A17" s="54" t="s">
        <v>55</v>
      </c>
      <c r="B17" s="1"/>
      <c r="C17" s="1"/>
      <c r="D17" s="1"/>
      <c r="E17" s="1"/>
      <c r="F17" s="1"/>
      <c r="G17" s="1"/>
    </row>
    <row r="18" spans="1:13" x14ac:dyDescent="0.25">
      <c r="A18" s="12" t="s">
        <v>12</v>
      </c>
      <c r="B18" s="4">
        <v>200</v>
      </c>
      <c r="C18" s="47">
        <v>5.73</v>
      </c>
      <c r="D18" s="47">
        <v>7.73</v>
      </c>
      <c r="E18" s="47">
        <v>39.729999999999997</v>
      </c>
      <c r="F18" s="47">
        <v>253</v>
      </c>
      <c r="G18" s="1">
        <v>1059</v>
      </c>
      <c r="H18" s="2"/>
      <c r="I18" s="2"/>
      <c r="J18" s="2"/>
      <c r="K18" s="2"/>
      <c r="L18" s="2"/>
      <c r="M18" s="2"/>
    </row>
    <row r="19" spans="1:13" x14ac:dyDescent="0.25">
      <c r="A19" s="13" t="s">
        <v>8</v>
      </c>
      <c r="B19" s="15">
        <v>8</v>
      </c>
      <c r="C19" s="52">
        <v>0.64</v>
      </c>
      <c r="D19" s="52">
        <v>0.64</v>
      </c>
      <c r="E19" s="52">
        <v>5.6</v>
      </c>
      <c r="F19" s="53">
        <v>62</v>
      </c>
      <c r="G19" s="1">
        <v>260</v>
      </c>
      <c r="H19" s="6"/>
      <c r="I19" s="7"/>
      <c r="J19" s="7"/>
      <c r="K19" s="7"/>
      <c r="L19" s="7"/>
      <c r="M19" s="2"/>
    </row>
    <row r="20" spans="1:13" x14ac:dyDescent="0.25">
      <c r="A20" s="1" t="s">
        <v>24</v>
      </c>
      <c r="B20" s="5">
        <v>200</v>
      </c>
      <c r="C20" s="51">
        <v>0.1</v>
      </c>
      <c r="D20" s="51">
        <v>0.02</v>
      </c>
      <c r="E20" s="51">
        <v>9.9</v>
      </c>
      <c r="F20" s="51">
        <v>35</v>
      </c>
      <c r="G20" s="1">
        <v>146</v>
      </c>
      <c r="H20" s="2"/>
      <c r="I20" s="2"/>
      <c r="J20" s="2"/>
      <c r="K20" s="2"/>
      <c r="L20" s="2"/>
      <c r="M20" s="2"/>
    </row>
    <row r="21" spans="1:13" x14ac:dyDescent="0.25">
      <c r="A21" s="1" t="s">
        <v>49</v>
      </c>
      <c r="B21" s="44">
        <v>42</v>
      </c>
      <c r="C21" s="45">
        <v>1.47</v>
      </c>
      <c r="D21" s="45">
        <v>6.75</v>
      </c>
      <c r="E21" s="45">
        <v>13.25</v>
      </c>
      <c r="F21" s="46">
        <v>119</v>
      </c>
      <c r="G21" s="1">
        <v>498</v>
      </c>
      <c r="H21" s="2"/>
    </row>
    <row r="22" spans="1:13" x14ac:dyDescent="0.25">
      <c r="A22" s="1" t="s">
        <v>11</v>
      </c>
      <c r="B22" s="4">
        <v>50</v>
      </c>
      <c r="C22" s="47">
        <v>3.28</v>
      </c>
      <c r="D22" s="47">
        <v>0.9</v>
      </c>
      <c r="E22" s="47">
        <v>12.48</v>
      </c>
      <c r="F22" s="47">
        <v>69</v>
      </c>
      <c r="G22" s="1">
        <v>289</v>
      </c>
      <c r="H22" s="2"/>
      <c r="I22" s="2"/>
      <c r="J22" s="2"/>
      <c r="K22" s="2"/>
      <c r="L22" s="2"/>
      <c r="M22" s="2"/>
    </row>
    <row r="23" spans="1:13" x14ac:dyDescent="0.25">
      <c r="A23" s="1"/>
      <c r="B23" s="3"/>
      <c r="C23" s="5"/>
      <c r="D23" s="5"/>
      <c r="E23" s="5"/>
      <c r="F23" s="5"/>
      <c r="G23" s="1"/>
      <c r="H23" s="2"/>
      <c r="I23" s="2"/>
      <c r="J23" s="2"/>
      <c r="K23" s="2"/>
      <c r="L23" s="2"/>
      <c r="M23" s="2"/>
    </row>
    <row r="24" spans="1:13" x14ac:dyDescent="0.25">
      <c r="A24" s="34" t="s">
        <v>53</v>
      </c>
      <c r="B24" s="3"/>
      <c r="C24" s="35">
        <f>SUM(C18:C23)</f>
        <v>11.219999999999999</v>
      </c>
      <c r="D24" s="35">
        <f t="shared" ref="D24:F24" si="0">SUM(D18:D23)</f>
        <v>16.04</v>
      </c>
      <c r="E24" s="35">
        <f t="shared" si="0"/>
        <v>80.959999999999994</v>
      </c>
      <c r="F24" s="35">
        <f t="shared" si="0"/>
        <v>538</v>
      </c>
      <c r="G24" s="10">
        <v>2253</v>
      </c>
      <c r="H24" s="2"/>
      <c r="I24" s="2"/>
      <c r="J24" s="2"/>
      <c r="K24" s="2"/>
      <c r="L24" s="2"/>
      <c r="M24" s="2"/>
    </row>
    <row r="25" spans="1:13" x14ac:dyDescent="0.25">
      <c r="A25" s="1"/>
      <c r="B25" s="3"/>
      <c r="C25" s="5"/>
      <c r="D25" s="5"/>
      <c r="E25" s="5"/>
      <c r="F25" s="5"/>
      <c r="G25" s="1"/>
      <c r="H25" s="2"/>
      <c r="I25" s="2"/>
      <c r="J25" s="2"/>
      <c r="K25" s="2"/>
      <c r="L25" s="2"/>
      <c r="M25" s="2"/>
    </row>
    <row r="26" spans="1:13" x14ac:dyDescent="0.25">
      <c r="A26" s="54" t="s">
        <v>56</v>
      </c>
      <c r="B26" s="5"/>
      <c r="C26" s="5"/>
      <c r="D26" s="5"/>
      <c r="E26" s="5"/>
      <c r="F26" s="5"/>
      <c r="G26" s="1"/>
    </row>
    <row r="27" spans="1:13" x14ac:dyDescent="0.25">
      <c r="A27" s="1" t="s">
        <v>68</v>
      </c>
      <c r="B27" s="20">
        <v>40</v>
      </c>
      <c r="C27" s="50">
        <v>0.9</v>
      </c>
      <c r="D27" s="50">
        <v>1.8</v>
      </c>
      <c r="E27" s="50">
        <v>4.0999999999999996</v>
      </c>
      <c r="F27" s="50">
        <v>36</v>
      </c>
      <c r="G27" s="1">
        <v>151</v>
      </c>
    </row>
    <row r="28" spans="1:13" x14ac:dyDescent="0.25">
      <c r="A28" s="1" t="s">
        <v>14</v>
      </c>
      <c r="B28" s="5">
        <v>200</v>
      </c>
      <c r="C28" s="51">
        <v>1.73</v>
      </c>
      <c r="D28" s="51">
        <v>10.67</v>
      </c>
      <c r="E28" s="51">
        <v>25.33</v>
      </c>
      <c r="F28" s="51">
        <v>244</v>
      </c>
      <c r="G28" s="1">
        <v>1022</v>
      </c>
    </row>
    <row r="29" spans="1:13" x14ac:dyDescent="0.25">
      <c r="A29" s="8" t="s">
        <v>27</v>
      </c>
      <c r="B29" s="9" t="s">
        <v>71</v>
      </c>
      <c r="C29" s="51">
        <v>9.36</v>
      </c>
      <c r="D29" s="51">
        <v>12.96</v>
      </c>
      <c r="E29" s="51">
        <v>9.9600000000000009</v>
      </c>
      <c r="F29" s="51">
        <v>196</v>
      </c>
      <c r="G29" s="1">
        <v>821</v>
      </c>
    </row>
    <row r="30" spans="1:13" x14ac:dyDescent="0.25">
      <c r="A30" s="8" t="s">
        <v>28</v>
      </c>
      <c r="B30" s="9">
        <v>150</v>
      </c>
      <c r="C30" s="51">
        <v>14.6</v>
      </c>
      <c r="D30" s="51">
        <v>5.0999999999999996</v>
      </c>
      <c r="E30" s="51">
        <v>33.1</v>
      </c>
      <c r="F30" s="51">
        <v>240</v>
      </c>
      <c r="G30" s="1">
        <v>1005</v>
      </c>
    </row>
    <row r="31" spans="1:13" x14ac:dyDescent="0.25">
      <c r="A31" s="22" t="s">
        <v>29</v>
      </c>
      <c r="B31" s="4" t="s">
        <v>10</v>
      </c>
      <c r="C31" s="50">
        <v>0.2</v>
      </c>
      <c r="D31" s="50">
        <v>0.1</v>
      </c>
      <c r="E31" s="50">
        <v>23.5</v>
      </c>
      <c r="F31" s="50">
        <v>89</v>
      </c>
      <c r="G31" s="1">
        <v>373</v>
      </c>
    </row>
    <row r="32" spans="1:13" ht="12.75" customHeight="1" x14ac:dyDescent="0.25">
      <c r="A32" s="48" t="s">
        <v>51</v>
      </c>
      <c r="B32" s="44">
        <v>40</v>
      </c>
      <c r="C32" s="45">
        <v>5.7</v>
      </c>
      <c r="D32" s="45">
        <v>1.55</v>
      </c>
      <c r="E32" s="45">
        <v>21.57</v>
      </c>
      <c r="F32" s="45">
        <v>121</v>
      </c>
      <c r="G32" s="1">
        <v>507</v>
      </c>
    </row>
    <row r="33" spans="1:7" ht="12.75" customHeight="1" x14ac:dyDescent="0.25">
      <c r="A33" s="48" t="s">
        <v>52</v>
      </c>
      <c r="B33" s="4">
        <v>35</v>
      </c>
      <c r="C33" s="49">
        <v>6.5</v>
      </c>
      <c r="D33" s="49">
        <v>1.36</v>
      </c>
      <c r="E33" s="49">
        <v>18.899999999999999</v>
      </c>
      <c r="F33" s="49">
        <v>105.8</v>
      </c>
      <c r="G33" s="1">
        <v>443</v>
      </c>
    </row>
    <row r="34" spans="1:7" x14ac:dyDescent="0.25">
      <c r="A34" s="1"/>
      <c r="B34" s="5"/>
      <c r="C34" s="35">
        <f>SUM(C27:C33)</f>
        <v>38.989999999999995</v>
      </c>
      <c r="D34" s="35">
        <f t="shared" ref="D34:G34" si="1">SUM(D27:D33)</f>
        <v>33.54</v>
      </c>
      <c r="E34" s="35">
        <f t="shared" si="1"/>
        <v>136.46</v>
      </c>
      <c r="F34" s="35">
        <f t="shared" si="1"/>
        <v>1031.8</v>
      </c>
      <c r="G34" s="10">
        <f t="shared" si="1"/>
        <v>4322</v>
      </c>
    </row>
    <row r="35" spans="1:7" x14ac:dyDescent="0.25">
      <c r="A35" s="1"/>
      <c r="B35" s="5"/>
      <c r="C35" s="5"/>
      <c r="D35" s="5"/>
      <c r="E35" s="5"/>
      <c r="F35" s="5"/>
      <c r="G35" s="1"/>
    </row>
    <row r="36" spans="1:7" x14ac:dyDescent="0.25">
      <c r="A36" s="34" t="s">
        <v>57</v>
      </c>
      <c r="B36" s="1"/>
      <c r="C36" s="34">
        <f>C24+C34</f>
        <v>50.209999999999994</v>
      </c>
      <c r="D36" s="34">
        <f t="shared" ref="D36:F36" si="2">D24+D34</f>
        <v>49.58</v>
      </c>
      <c r="E36" s="34">
        <f t="shared" si="2"/>
        <v>217.42000000000002</v>
      </c>
      <c r="F36" s="34">
        <f t="shared" si="2"/>
        <v>1569.8</v>
      </c>
      <c r="G36" s="34">
        <f>G24+G34</f>
        <v>6575</v>
      </c>
    </row>
    <row r="37" spans="1:7" x14ac:dyDescent="0.25">
      <c r="A37" s="34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46"/>
  <sheetViews>
    <sheetView topLeftCell="A15" zoomScale="110" zoomScaleNormal="110" workbookViewId="0">
      <selection activeCell="E35" sqref="E35"/>
    </sheetView>
  </sheetViews>
  <sheetFormatPr defaultRowHeight="15" x14ac:dyDescent="0.25"/>
  <cols>
    <col min="1" max="1" width="34.2851562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42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80" t="s">
        <v>4</v>
      </c>
      <c r="G15" s="47" t="s">
        <v>65</v>
      </c>
    </row>
    <row r="16" spans="1:7" x14ac:dyDescent="0.25">
      <c r="A16" s="10" t="s">
        <v>58</v>
      </c>
      <c r="B16" s="1"/>
      <c r="C16" s="1"/>
      <c r="D16" s="1"/>
      <c r="E16" s="1"/>
      <c r="F16" s="80"/>
      <c r="G16" s="1"/>
    </row>
    <row r="17" spans="1:13" x14ac:dyDescent="0.25">
      <c r="A17" s="54" t="s">
        <v>59</v>
      </c>
      <c r="B17" s="1"/>
      <c r="C17" s="1"/>
      <c r="D17" s="1"/>
      <c r="E17" s="1"/>
      <c r="F17" s="80"/>
      <c r="G17" s="1"/>
    </row>
    <row r="18" spans="1:13" x14ac:dyDescent="0.25">
      <c r="A18" s="18" t="s">
        <v>25</v>
      </c>
      <c r="B18" s="68" t="s">
        <v>72</v>
      </c>
      <c r="C18" s="52">
        <v>9.36</v>
      </c>
      <c r="D18" s="52">
        <v>12.96</v>
      </c>
      <c r="E18" s="52">
        <v>9.9600000000000009</v>
      </c>
      <c r="F18" s="67">
        <v>196</v>
      </c>
      <c r="G18" s="47">
        <v>821</v>
      </c>
      <c r="H18" s="2"/>
      <c r="I18" s="2"/>
      <c r="J18" s="2"/>
      <c r="K18" s="2"/>
      <c r="L18" s="2"/>
      <c r="M18" s="2"/>
    </row>
    <row r="19" spans="1:13" x14ac:dyDescent="0.25">
      <c r="A19" s="18" t="s">
        <v>30</v>
      </c>
      <c r="B19" s="15">
        <v>190</v>
      </c>
      <c r="C19" s="52">
        <v>6.44</v>
      </c>
      <c r="D19" s="52">
        <v>5.0999999999999996</v>
      </c>
      <c r="E19" s="67">
        <v>40</v>
      </c>
      <c r="F19" s="67">
        <v>235.2</v>
      </c>
      <c r="G19" s="47">
        <v>985</v>
      </c>
      <c r="H19" s="6"/>
      <c r="I19" s="7"/>
      <c r="J19" s="7"/>
      <c r="K19" s="7"/>
      <c r="L19" s="7"/>
      <c r="M19" s="2"/>
    </row>
    <row r="20" spans="1:13" x14ac:dyDescent="0.25">
      <c r="A20" s="18" t="s">
        <v>39</v>
      </c>
      <c r="B20" s="15">
        <v>200</v>
      </c>
      <c r="C20" s="52">
        <v>0.1</v>
      </c>
      <c r="D20" s="52">
        <v>0.02</v>
      </c>
      <c r="E20" s="52">
        <v>9.9</v>
      </c>
      <c r="F20" s="67">
        <v>35</v>
      </c>
      <c r="G20" s="47">
        <v>147</v>
      </c>
      <c r="H20" s="2"/>
      <c r="I20" s="2"/>
      <c r="J20" s="2"/>
      <c r="K20" s="2"/>
      <c r="L20" s="2"/>
      <c r="M20" s="2"/>
    </row>
    <row r="21" spans="1:13" x14ac:dyDescent="0.25">
      <c r="A21" s="94" t="s">
        <v>19</v>
      </c>
      <c r="B21" s="15">
        <v>10</v>
      </c>
      <c r="C21" s="52">
        <v>3</v>
      </c>
      <c r="D21" s="52">
        <v>1</v>
      </c>
      <c r="E21" s="52">
        <v>1.6</v>
      </c>
      <c r="F21" s="67">
        <v>40.799999999999997</v>
      </c>
      <c r="G21" s="47">
        <v>171</v>
      </c>
      <c r="H21" s="2"/>
      <c r="I21" s="2"/>
      <c r="J21" s="2"/>
      <c r="K21" s="2"/>
      <c r="L21" s="2"/>
      <c r="M21" s="2"/>
    </row>
    <row r="22" spans="1:13" x14ac:dyDescent="0.25">
      <c r="A22" s="18" t="s">
        <v>31</v>
      </c>
      <c r="B22" s="15">
        <v>50</v>
      </c>
      <c r="C22" s="52">
        <v>5.7</v>
      </c>
      <c r="D22" s="52">
        <v>1.55</v>
      </c>
      <c r="E22" s="52">
        <v>21.57</v>
      </c>
      <c r="F22" s="67">
        <v>121</v>
      </c>
      <c r="G22" s="47">
        <v>507</v>
      </c>
      <c r="H22" s="2"/>
      <c r="I22" s="2"/>
      <c r="J22" s="2"/>
      <c r="K22" s="2"/>
      <c r="L22" s="2"/>
      <c r="M22" s="2"/>
    </row>
    <row r="23" spans="1:13" x14ac:dyDescent="0.25">
      <c r="A23" s="18"/>
      <c r="B23" s="15"/>
      <c r="C23" s="20"/>
      <c r="D23" s="20"/>
      <c r="E23" s="20"/>
      <c r="F23" s="21"/>
      <c r="G23" s="47"/>
      <c r="H23" s="2"/>
      <c r="I23" s="2"/>
      <c r="J23" s="2"/>
      <c r="K23" s="2"/>
      <c r="L23" s="2"/>
      <c r="M23" s="2"/>
    </row>
    <row r="24" spans="1:13" x14ac:dyDescent="0.25">
      <c r="A24" s="34" t="s">
        <v>60</v>
      </c>
      <c r="B24" s="28"/>
      <c r="C24" s="35">
        <f>SUM(C18:C22)</f>
        <v>24.599999999999998</v>
      </c>
      <c r="D24" s="35">
        <f t="shared" ref="D24:F24" si="0">SUM(D18:D22)</f>
        <v>20.630000000000003</v>
      </c>
      <c r="E24" s="35">
        <f t="shared" si="0"/>
        <v>83.03</v>
      </c>
      <c r="F24" s="84">
        <f t="shared" si="0"/>
        <v>628</v>
      </c>
      <c r="G24" s="10">
        <v>2629</v>
      </c>
      <c r="H24" s="2"/>
      <c r="I24" s="2"/>
      <c r="J24" s="2"/>
      <c r="K24" s="2"/>
      <c r="L24" s="2"/>
      <c r="M24" s="2"/>
    </row>
    <row r="25" spans="1:13" x14ac:dyDescent="0.25">
      <c r="A25" s="34"/>
      <c r="B25" s="28"/>
      <c r="C25" s="35"/>
      <c r="D25" s="35"/>
      <c r="E25" s="35"/>
      <c r="F25" s="84"/>
      <c r="G25" s="47"/>
      <c r="H25" s="2"/>
      <c r="I25" s="2"/>
      <c r="J25" s="2"/>
      <c r="K25" s="2"/>
      <c r="L25" s="2"/>
      <c r="M25" s="2"/>
    </row>
    <row r="26" spans="1:13" x14ac:dyDescent="0.25">
      <c r="A26" s="54" t="s">
        <v>61</v>
      </c>
      <c r="B26" s="17"/>
      <c r="C26" s="17"/>
      <c r="D26" s="17"/>
      <c r="E26" s="17"/>
      <c r="F26" s="83"/>
      <c r="G26" s="47"/>
    </row>
    <row r="27" spans="1:13" x14ac:dyDescent="0.25">
      <c r="A27" s="97" t="s">
        <v>67</v>
      </c>
      <c r="B27" s="15">
        <v>60</v>
      </c>
      <c r="C27" s="45">
        <v>0.6</v>
      </c>
      <c r="D27" s="45">
        <v>0</v>
      </c>
      <c r="E27" s="45">
        <v>2.8</v>
      </c>
      <c r="F27" s="46">
        <v>46</v>
      </c>
      <c r="G27" s="47">
        <v>193</v>
      </c>
    </row>
    <row r="28" spans="1:13" x14ac:dyDescent="0.25">
      <c r="A28" s="18" t="s">
        <v>40</v>
      </c>
      <c r="B28" s="15">
        <v>250</v>
      </c>
      <c r="C28" s="60">
        <v>1.66</v>
      </c>
      <c r="D28" s="61">
        <v>41.7</v>
      </c>
      <c r="E28" s="60">
        <v>46.7</v>
      </c>
      <c r="F28" s="61">
        <v>331.2</v>
      </c>
      <c r="G28" s="47">
        <v>1387</v>
      </c>
    </row>
    <row r="29" spans="1:13" x14ac:dyDescent="0.25">
      <c r="A29" s="24" t="s">
        <v>41</v>
      </c>
      <c r="B29" s="68" t="s">
        <v>64</v>
      </c>
      <c r="C29" s="45">
        <v>9.7200000000000006</v>
      </c>
      <c r="D29" s="45">
        <v>6.84</v>
      </c>
      <c r="E29" s="45">
        <v>8.2799999999999994</v>
      </c>
      <c r="F29" s="46">
        <v>134</v>
      </c>
      <c r="G29" s="47">
        <v>561</v>
      </c>
    </row>
    <row r="30" spans="1:13" x14ac:dyDescent="0.25">
      <c r="A30" s="24" t="s">
        <v>9</v>
      </c>
      <c r="B30" s="15">
        <v>150</v>
      </c>
      <c r="C30" s="45">
        <v>3.6</v>
      </c>
      <c r="D30" s="46">
        <v>5.6</v>
      </c>
      <c r="E30" s="46">
        <v>24.2</v>
      </c>
      <c r="F30" s="55">
        <v>163.19999999999999</v>
      </c>
      <c r="G30" s="47">
        <v>583</v>
      </c>
    </row>
    <row r="31" spans="1:13" ht="12.75" customHeight="1" x14ac:dyDescent="0.25">
      <c r="A31" s="23" t="s">
        <v>26</v>
      </c>
      <c r="B31" s="15">
        <v>200</v>
      </c>
      <c r="C31" s="50">
        <v>0.2</v>
      </c>
      <c r="D31" s="50">
        <v>0.1</v>
      </c>
      <c r="E31" s="50">
        <v>23.5</v>
      </c>
      <c r="F31" s="90">
        <v>89</v>
      </c>
      <c r="G31" s="47">
        <v>373</v>
      </c>
    </row>
    <row r="32" spans="1:13" x14ac:dyDescent="0.25">
      <c r="A32" s="48" t="s">
        <v>51</v>
      </c>
      <c r="B32" s="44">
        <v>40</v>
      </c>
      <c r="C32" s="45">
        <v>5.7</v>
      </c>
      <c r="D32" s="45">
        <v>1.55</v>
      </c>
      <c r="E32" s="45">
        <v>21.57</v>
      </c>
      <c r="F32" s="46">
        <v>121</v>
      </c>
      <c r="G32" s="47">
        <v>507</v>
      </c>
    </row>
    <row r="33" spans="1:7" x14ac:dyDescent="0.25">
      <c r="A33" s="48" t="s">
        <v>52</v>
      </c>
      <c r="B33" s="4">
        <v>30</v>
      </c>
      <c r="C33" s="49">
        <v>6.5</v>
      </c>
      <c r="D33" s="49">
        <v>1.36</v>
      </c>
      <c r="E33" s="49">
        <v>18.899999999999999</v>
      </c>
      <c r="F33" s="55">
        <v>105.8</v>
      </c>
      <c r="G33" s="47">
        <v>443</v>
      </c>
    </row>
    <row r="34" spans="1:7" x14ac:dyDescent="0.25">
      <c r="A34" s="1"/>
      <c r="B34" s="15"/>
      <c r="C34" s="98">
        <f>SUM(C27:C33)</f>
        <v>27.98</v>
      </c>
      <c r="D34" s="98">
        <f t="shared" ref="D34:G34" si="1">SUM(D27:D33)</f>
        <v>57.150000000000006</v>
      </c>
      <c r="E34" s="98">
        <f t="shared" si="1"/>
        <v>145.95000000000002</v>
      </c>
      <c r="F34" s="98">
        <f t="shared" si="1"/>
        <v>990.19999999999993</v>
      </c>
      <c r="G34" s="98">
        <f t="shared" si="1"/>
        <v>4047</v>
      </c>
    </row>
    <row r="35" spans="1:7" x14ac:dyDescent="0.25">
      <c r="A35" s="34"/>
      <c r="B35" s="28"/>
      <c r="C35" s="35"/>
      <c r="D35" s="35"/>
      <c r="E35" s="35"/>
      <c r="F35" s="84"/>
      <c r="G35" s="47"/>
    </row>
    <row r="36" spans="1:7" x14ac:dyDescent="0.25">
      <c r="A36" s="34" t="s">
        <v>62</v>
      </c>
      <c r="B36" s="25"/>
      <c r="C36" s="10">
        <f>C24+C34</f>
        <v>52.58</v>
      </c>
      <c r="D36" s="10">
        <f t="shared" ref="D36:G36" si="2">D24+D34</f>
        <v>77.78</v>
      </c>
      <c r="E36" s="10">
        <f t="shared" si="2"/>
        <v>228.98000000000002</v>
      </c>
      <c r="F36" s="10">
        <f t="shared" si="2"/>
        <v>1618.1999999999998</v>
      </c>
      <c r="G36" s="10">
        <f t="shared" si="2"/>
        <v>6676</v>
      </c>
    </row>
    <row r="37" spans="1:7" x14ac:dyDescent="0.25">
      <c r="A37" s="34"/>
      <c r="B37" s="1"/>
      <c r="C37" s="1"/>
      <c r="D37" s="1"/>
      <c r="E37" s="1"/>
      <c r="F37" s="80"/>
      <c r="G37" s="1"/>
    </row>
    <row r="38" spans="1:7" x14ac:dyDescent="0.25">
      <c r="A38" s="40"/>
      <c r="B38" s="1"/>
      <c r="C38" s="1"/>
      <c r="D38" s="1"/>
      <c r="E38" s="1"/>
      <c r="F38" s="80"/>
      <c r="G38" s="1"/>
    </row>
    <row r="39" spans="1:7" x14ac:dyDescent="0.25">
      <c r="A39" s="18"/>
      <c r="B39" s="26"/>
      <c r="C39" s="20"/>
      <c r="D39" s="20"/>
      <c r="E39" s="20"/>
      <c r="F39" s="21"/>
      <c r="G39" s="1"/>
    </row>
    <row r="40" spans="1:7" x14ac:dyDescent="0.25">
      <c r="A40" s="18"/>
      <c r="B40" s="20"/>
      <c r="C40" s="20"/>
      <c r="D40" s="20"/>
      <c r="E40" s="20"/>
      <c r="F40" s="21"/>
      <c r="G40" s="1"/>
    </row>
    <row r="41" spans="1:7" x14ac:dyDescent="0.25">
      <c r="A41" s="18"/>
      <c r="B41" s="20"/>
      <c r="C41" s="20"/>
      <c r="D41" s="20"/>
      <c r="E41" s="20"/>
      <c r="F41" s="21"/>
      <c r="G41" s="1"/>
    </row>
    <row r="42" spans="1:7" x14ac:dyDescent="0.25">
      <c r="A42" s="1"/>
      <c r="B42" s="20"/>
      <c r="C42" s="20"/>
      <c r="D42" s="20"/>
      <c r="E42" s="20"/>
      <c r="F42" s="21"/>
      <c r="G42" s="1"/>
    </row>
    <row r="43" spans="1:7" x14ac:dyDescent="0.25">
      <c r="A43" s="1"/>
      <c r="B43" s="3"/>
      <c r="C43" s="5"/>
      <c r="D43" s="5"/>
      <c r="E43" s="5"/>
      <c r="F43" s="86"/>
      <c r="G43" s="1"/>
    </row>
    <row r="44" spans="1:7" x14ac:dyDescent="0.25">
      <c r="A44" s="35"/>
      <c r="B44" s="3"/>
      <c r="C44" s="1"/>
      <c r="D44" s="1"/>
      <c r="E44" s="1"/>
      <c r="F44" s="80"/>
      <c r="G44" s="1"/>
    </row>
    <row r="45" spans="1:7" x14ac:dyDescent="0.25">
      <c r="A45" s="35"/>
      <c r="B45" s="5"/>
      <c r="C45" s="5"/>
      <c r="D45" s="5"/>
      <c r="E45" s="5"/>
      <c r="F45" s="86"/>
      <c r="G45" s="1"/>
    </row>
    <row r="46" spans="1:7" x14ac:dyDescent="0.25">
      <c r="A46" s="35"/>
      <c r="B46" s="1"/>
      <c r="C46" s="1"/>
      <c r="D46" s="1"/>
      <c r="E46" s="1"/>
      <c r="F46" s="80"/>
      <c r="G4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44"/>
  <sheetViews>
    <sheetView topLeftCell="A12" zoomScale="110" zoomScaleNormal="110" workbookViewId="0">
      <selection activeCell="B20" sqref="B20"/>
    </sheetView>
  </sheetViews>
  <sheetFormatPr defaultRowHeight="15" x14ac:dyDescent="0.25"/>
  <cols>
    <col min="1" max="1" width="38.8554687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5" spans="1:7" hidden="1" x14ac:dyDescent="0.25"/>
    <row r="6" spans="1:7" hidden="1" x14ac:dyDescent="0.25"/>
    <row r="7" spans="1:7" hidden="1" x14ac:dyDescent="0.25"/>
    <row r="8" spans="1:7" hidden="1" x14ac:dyDescent="0.25"/>
    <row r="13" spans="1:7" x14ac:dyDescent="0.25">
      <c r="A13" t="s">
        <v>38</v>
      </c>
    </row>
    <row r="14" spans="1:7" ht="15.6" customHeight="1" x14ac:dyDescent="0.25"/>
    <row r="15" spans="1:7" x14ac:dyDescent="0.25">
      <c r="A15" s="1" t="s">
        <v>45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7" t="s">
        <v>50</v>
      </c>
    </row>
    <row r="16" spans="1:7" x14ac:dyDescent="0.25">
      <c r="A16" s="10" t="s">
        <v>58</v>
      </c>
      <c r="B16" s="1"/>
      <c r="C16" s="1"/>
      <c r="D16" s="1"/>
      <c r="E16" s="1"/>
      <c r="F16" s="1"/>
      <c r="G16" s="1"/>
    </row>
    <row r="17" spans="1:13" x14ac:dyDescent="0.25">
      <c r="A17" s="54" t="s">
        <v>59</v>
      </c>
      <c r="B17" s="1"/>
      <c r="C17" s="1"/>
      <c r="D17" s="1"/>
      <c r="E17" s="1"/>
      <c r="F17" s="1"/>
      <c r="G17" s="1"/>
    </row>
    <row r="18" spans="1:13" x14ac:dyDescent="0.25">
      <c r="A18" s="12" t="s">
        <v>12</v>
      </c>
      <c r="B18" s="4">
        <v>240</v>
      </c>
      <c r="C18" s="47">
        <v>5.73</v>
      </c>
      <c r="D18" s="47">
        <v>7.73</v>
      </c>
      <c r="E18" s="47">
        <v>39.729999999999997</v>
      </c>
      <c r="F18" s="47">
        <v>253</v>
      </c>
      <c r="G18" s="47">
        <v>1059</v>
      </c>
      <c r="H18" s="2"/>
      <c r="I18" s="2"/>
      <c r="J18" s="2"/>
      <c r="K18" s="2"/>
      <c r="L18" s="2"/>
      <c r="M18" s="2"/>
    </row>
    <row r="19" spans="1:13" x14ac:dyDescent="0.25">
      <c r="A19" s="13" t="s">
        <v>8</v>
      </c>
      <c r="B19" s="15">
        <v>10</v>
      </c>
      <c r="C19" s="62">
        <v>0.8</v>
      </c>
      <c r="D19" s="63">
        <v>0.8</v>
      </c>
      <c r="E19" s="63">
        <v>7</v>
      </c>
      <c r="F19" s="64">
        <v>62</v>
      </c>
      <c r="G19" s="47">
        <v>260</v>
      </c>
      <c r="H19" s="6"/>
      <c r="I19" s="7"/>
      <c r="J19" s="7"/>
      <c r="K19" s="7"/>
      <c r="L19" s="7"/>
      <c r="M19" s="2"/>
    </row>
    <row r="20" spans="1:13" x14ac:dyDescent="0.25">
      <c r="A20" s="1" t="s">
        <v>24</v>
      </c>
      <c r="B20" s="5">
        <v>200</v>
      </c>
      <c r="C20" s="51">
        <v>0.1</v>
      </c>
      <c r="D20" s="51">
        <v>0.02</v>
      </c>
      <c r="E20" s="51">
        <v>9.9</v>
      </c>
      <c r="F20" s="51">
        <v>35</v>
      </c>
      <c r="G20" s="47">
        <v>147</v>
      </c>
      <c r="H20" s="2"/>
      <c r="I20" s="2"/>
      <c r="J20" s="2"/>
      <c r="K20" s="2"/>
      <c r="L20" s="2"/>
      <c r="M20" s="2"/>
    </row>
    <row r="21" spans="1:13" x14ac:dyDescent="0.25">
      <c r="A21" s="1" t="s">
        <v>11</v>
      </c>
      <c r="B21" s="4">
        <v>50</v>
      </c>
      <c r="C21" s="51">
        <v>5.7</v>
      </c>
      <c r="D21" s="51">
        <v>1.55</v>
      </c>
      <c r="E21" s="51">
        <v>21.57</v>
      </c>
      <c r="F21" s="51">
        <v>121</v>
      </c>
      <c r="G21" s="47">
        <v>507</v>
      </c>
      <c r="H21" s="2"/>
      <c r="I21" s="2"/>
      <c r="J21" s="2"/>
      <c r="K21" s="2"/>
      <c r="L21" s="2"/>
      <c r="M21" s="2"/>
    </row>
    <row r="22" spans="1:13" x14ac:dyDescent="0.25">
      <c r="A22" s="1" t="s">
        <v>49</v>
      </c>
      <c r="B22" s="44">
        <v>50</v>
      </c>
      <c r="C22" s="45">
        <v>2.2000000000000002</v>
      </c>
      <c r="D22" s="45">
        <v>10.119999999999999</v>
      </c>
      <c r="E22" s="45">
        <v>19.87</v>
      </c>
      <c r="F22" s="46">
        <v>178.5</v>
      </c>
      <c r="G22" s="10">
        <v>747</v>
      </c>
      <c r="H22" s="2"/>
      <c r="I22" s="2"/>
      <c r="J22" s="2"/>
      <c r="K22" s="2"/>
      <c r="L22" s="2"/>
    </row>
    <row r="23" spans="1:13" x14ac:dyDescent="0.25">
      <c r="A23" s="34" t="s">
        <v>60</v>
      </c>
      <c r="B23" s="3"/>
      <c r="C23" s="5"/>
      <c r="D23" s="5"/>
      <c r="E23" s="5"/>
      <c r="F23" s="5"/>
      <c r="G23" s="47"/>
      <c r="H23" s="2"/>
      <c r="I23" s="2"/>
      <c r="J23" s="2"/>
      <c r="K23" s="2"/>
      <c r="L23" s="2"/>
      <c r="M23" s="2"/>
    </row>
    <row r="24" spans="1:13" x14ac:dyDescent="0.25">
      <c r="A24" s="34"/>
      <c r="B24" s="3"/>
      <c r="C24" s="35">
        <f>SUM(C18:C23)</f>
        <v>14.530000000000001</v>
      </c>
      <c r="D24" s="35">
        <f t="shared" ref="D24:F24" si="0">SUM(D18:D23)</f>
        <v>20.22</v>
      </c>
      <c r="E24" s="35">
        <f t="shared" si="0"/>
        <v>98.07</v>
      </c>
      <c r="F24" s="35">
        <f t="shared" si="0"/>
        <v>649.5</v>
      </c>
      <c r="G24" s="10">
        <v>2719</v>
      </c>
      <c r="H24" s="2"/>
      <c r="I24" s="2"/>
      <c r="J24" s="2"/>
      <c r="K24" s="2"/>
      <c r="L24" s="2"/>
      <c r="M24" s="2"/>
    </row>
    <row r="25" spans="1:13" x14ac:dyDescent="0.25">
      <c r="A25" s="54" t="s">
        <v>61</v>
      </c>
      <c r="B25" s="5"/>
      <c r="C25" s="5"/>
      <c r="D25" s="5"/>
      <c r="E25" s="5"/>
      <c r="F25" s="5"/>
      <c r="G25" s="47"/>
    </row>
    <row r="26" spans="1:13" x14ac:dyDescent="0.25">
      <c r="A26" s="1" t="s">
        <v>68</v>
      </c>
      <c r="B26" s="33">
        <v>60</v>
      </c>
      <c r="C26" s="59">
        <v>1.35</v>
      </c>
      <c r="D26" s="59">
        <v>2.7</v>
      </c>
      <c r="E26" s="59">
        <v>6.15</v>
      </c>
      <c r="F26" s="59">
        <v>54</v>
      </c>
      <c r="G26" s="47">
        <v>226</v>
      </c>
    </row>
    <row r="27" spans="1:13" x14ac:dyDescent="0.25">
      <c r="A27" s="1" t="s">
        <v>14</v>
      </c>
      <c r="B27" s="33">
        <v>250</v>
      </c>
      <c r="C27" s="60">
        <v>2.16</v>
      </c>
      <c r="D27" s="60">
        <v>13.33</v>
      </c>
      <c r="E27" s="61">
        <v>32</v>
      </c>
      <c r="F27" s="60">
        <v>305</v>
      </c>
      <c r="G27" s="47">
        <v>1277</v>
      </c>
    </row>
    <row r="28" spans="1:13" x14ac:dyDescent="0.25">
      <c r="A28" s="8" t="s">
        <v>27</v>
      </c>
      <c r="B28" s="9" t="s">
        <v>15</v>
      </c>
      <c r="C28" s="45">
        <v>9.36</v>
      </c>
      <c r="D28" s="45">
        <v>12.96</v>
      </c>
      <c r="E28" s="45">
        <v>9.9600000000000009</v>
      </c>
      <c r="F28" s="45">
        <v>196</v>
      </c>
      <c r="G28" s="47">
        <v>821</v>
      </c>
    </row>
    <row r="29" spans="1:13" x14ac:dyDescent="0.25">
      <c r="A29" s="8" t="s">
        <v>28</v>
      </c>
      <c r="B29" s="14">
        <v>180</v>
      </c>
      <c r="C29" s="45">
        <v>17.52</v>
      </c>
      <c r="D29" s="45">
        <v>6.12</v>
      </c>
      <c r="E29" s="46">
        <v>39.700000000000003</v>
      </c>
      <c r="F29" s="45">
        <v>288</v>
      </c>
      <c r="G29" s="47">
        <v>1206</v>
      </c>
    </row>
    <row r="30" spans="1:13" x14ac:dyDescent="0.25">
      <c r="A30" s="22" t="s">
        <v>29</v>
      </c>
      <c r="B30" s="4" t="s">
        <v>10</v>
      </c>
      <c r="C30" s="50">
        <v>0.2</v>
      </c>
      <c r="D30" s="50">
        <v>0.1</v>
      </c>
      <c r="E30" s="50">
        <v>23.5</v>
      </c>
      <c r="F30" s="50">
        <v>89</v>
      </c>
      <c r="G30" s="47">
        <v>373</v>
      </c>
    </row>
    <row r="31" spans="1:13" ht="12.75" customHeight="1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6">
        <v>121</v>
      </c>
      <c r="G31" s="47">
        <v>507</v>
      </c>
    </row>
    <row r="32" spans="1:13" x14ac:dyDescent="0.25">
      <c r="A32" s="48" t="s">
        <v>52</v>
      </c>
      <c r="B32" s="4">
        <v>35</v>
      </c>
      <c r="C32" s="49">
        <v>6.5</v>
      </c>
      <c r="D32" s="49">
        <v>1.36</v>
      </c>
      <c r="E32" s="49">
        <v>18.899999999999999</v>
      </c>
      <c r="F32" s="55">
        <v>105.8</v>
      </c>
      <c r="G32" s="10">
        <v>443</v>
      </c>
    </row>
    <row r="33" spans="1:7" x14ac:dyDescent="0.25">
      <c r="A33" s="48"/>
      <c r="B33" s="4"/>
      <c r="C33" s="49"/>
      <c r="D33" s="49"/>
      <c r="E33" s="49"/>
      <c r="F33" s="55"/>
      <c r="G33" s="47"/>
    </row>
    <row r="34" spans="1:7" x14ac:dyDescent="0.25">
      <c r="A34" s="48"/>
      <c r="B34" s="4"/>
      <c r="C34" s="49"/>
      <c r="D34" s="49"/>
      <c r="E34" s="49"/>
      <c r="F34" s="55"/>
      <c r="G34" s="47"/>
    </row>
    <row r="35" spans="1:7" x14ac:dyDescent="0.25">
      <c r="A35" s="34" t="s">
        <v>62</v>
      </c>
      <c r="B35" s="1"/>
      <c r="C35" s="35">
        <f>C24+C26+C27+C28+C29+C30+C31</f>
        <v>50.820000000000007</v>
      </c>
      <c r="D35" s="35">
        <f>D24+D26+D27+D28+D29+D30+D31</f>
        <v>56.98</v>
      </c>
      <c r="E35" s="35">
        <f>E24+E26+E27+E28+E29+E30+E31</f>
        <v>230.95</v>
      </c>
      <c r="F35" s="35">
        <f>F24+F26+F27+F28+F29+F30+F31</f>
        <v>1702.5</v>
      </c>
      <c r="G35" s="10">
        <v>7128</v>
      </c>
    </row>
    <row r="36" spans="1:7" x14ac:dyDescent="0.25">
      <c r="A36" s="40"/>
      <c r="B36" s="1"/>
      <c r="C36" s="1"/>
      <c r="D36" s="1"/>
      <c r="E36" s="1"/>
      <c r="F36" s="1"/>
      <c r="G36" s="1"/>
    </row>
    <row r="37" spans="1:7" x14ac:dyDescent="0.25">
      <c r="A37" s="40"/>
      <c r="B37" s="1"/>
      <c r="C37" s="1"/>
      <c r="D37" s="1"/>
      <c r="E37" s="1"/>
      <c r="F37" s="1"/>
      <c r="G37" s="1"/>
    </row>
    <row r="38" spans="1:7" x14ac:dyDescent="0.25">
      <c r="A38" s="12"/>
      <c r="B38" s="4"/>
      <c r="C38" s="5"/>
      <c r="D38" s="5"/>
      <c r="E38" s="5"/>
      <c r="F38" s="5"/>
      <c r="G38" s="1"/>
    </row>
    <row r="39" spans="1:7" x14ac:dyDescent="0.25">
      <c r="A39" s="13"/>
      <c r="B39" s="15"/>
      <c r="C39" s="15"/>
      <c r="D39" s="15"/>
      <c r="E39" s="15"/>
      <c r="F39" s="17"/>
      <c r="G39" s="1"/>
    </row>
    <row r="40" spans="1:7" x14ac:dyDescent="0.25">
      <c r="A40" s="1"/>
      <c r="B40" s="5"/>
      <c r="C40" s="20"/>
      <c r="D40" s="20"/>
      <c r="E40" s="20"/>
      <c r="F40" s="20"/>
      <c r="G40" s="1"/>
    </row>
    <row r="41" spans="1:7" x14ac:dyDescent="0.25">
      <c r="A41" s="1"/>
      <c r="B41" s="4"/>
      <c r="C41" s="5"/>
      <c r="D41" s="5"/>
      <c r="E41" s="5"/>
      <c r="F41" s="5"/>
      <c r="G41" s="1"/>
    </row>
    <row r="42" spans="1:7" x14ac:dyDescent="0.25">
      <c r="A42" s="1"/>
      <c r="B42" s="3"/>
      <c r="C42" s="5"/>
      <c r="D42" s="5"/>
      <c r="E42" s="5"/>
      <c r="F42" s="5"/>
      <c r="G42" s="1"/>
    </row>
    <row r="43" spans="1:7" x14ac:dyDescent="0.25">
      <c r="A43" s="35"/>
      <c r="B43" s="1"/>
      <c r="C43" s="34"/>
      <c r="D43" s="34"/>
      <c r="E43" s="34"/>
      <c r="F43" s="34"/>
      <c r="G43" s="1"/>
    </row>
    <row r="44" spans="1:7" x14ac:dyDescent="0.25">
      <c r="A44" s="35"/>
      <c r="B44" s="1"/>
      <c r="C44" s="1"/>
      <c r="D44" s="1"/>
      <c r="E44" s="1"/>
      <c r="F44" s="1"/>
      <c r="G44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M37"/>
  <sheetViews>
    <sheetView topLeftCell="A12" zoomScale="110" zoomScaleNormal="110" workbookViewId="0">
      <selection activeCell="B27" sqref="B27"/>
    </sheetView>
  </sheetViews>
  <sheetFormatPr defaultRowHeight="15" x14ac:dyDescent="0.25"/>
  <cols>
    <col min="1" max="1" width="39.570312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5" spans="1:7" hidden="1" x14ac:dyDescent="0.25"/>
    <row r="6" spans="1:7" hidden="1" x14ac:dyDescent="0.25"/>
    <row r="7" spans="1:7" hidden="1" x14ac:dyDescent="0.25"/>
    <row r="8" spans="1:7" hidden="1" x14ac:dyDescent="0.25"/>
    <row r="13" spans="1:7" x14ac:dyDescent="0.25">
      <c r="A13" t="s">
        <v>35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7" t="s">
        <v>50</v>
      </c>
    </row>
    <row r="16" spans="1:7" x14ac:dyDescent="0.25">
      <c r="A16" s="40" t="s">
        <v>54</v>
      </c>
      <c r="B16" s="1"/>
      <c r="C16" s="1"/>
      <c r="D16" s="1"/>
      <c r="E16" s="1"/>
      <c r="F16" s="1"/>
      <c r="G16" s="1"/>
    </row>
    <row r="17" spans="1:13" x14ac:dyDescent="0.25">
      <c r="A17" s="54" t="s">
        <v>55</v>
      </c>
      <c r="B17" s="1"/>
      <c r="C17" s="1"/>
      <c r="D17" s="1"/>
      <c r="E17" s="1"/>
      <c r="F17" s="1"/>
      <c r="G17" s="1"/>
    </row>
    <row r="18" spans="1:13" x14ac:dyDescent="0.25">
      <c r="A18" s="19" t="s">
        <v>34</v>
      </c>
      <c r="B18" s="101" t="s">
        <v>72</v>
      </c>
      <c r="C18" s="45">
        <v>10.6</v>
      </c>
      <c r="D18" s="45">
        <v>5.45</v>
      </c>
      <c r="E18" s="45">
        <v>8.9499999999999993</v>
      </c>
      <c r="F18" s="45">
        <v>128</v>
      </c>
      <c r="G18" s="47">
        <v>607</v>
      </c>
      <c r="H18" s="2"/>
      <c r="I18" s="2"/>
      <c r="J18" s="2"/>
      <c r="K18" s="2"/>
      <c r="L18" s="2"/>
      <c r="M18" s="2"/>
    </row>
    <row r="19" spans="1:13" x14ac:dyDescent="0.25">
      <c r="A19" s="19" t="s">
        <v>30</v>
      </c>
      <c r="B19" s="15">
        <v>150</v>
      </c>
      <c r="C19" s="52">
        <v>5.38</v>
      </c>
      <c r="D19" s="52">
        <v>4.25</v>
      </c>
      <c r="E19" s="67">
        <v>33.380000000000003</v>
      </c>
      <c r="F19" s="52">
        <v>196</v>
      </c>
      <c r="G19" s="47">
        <v>821</v>
      </c>
      <c r="H19" s="6"/>
      <c r="I19" s="7"/>
      <c r="J19" s="7"/>
      <c r="K19" s="7"/>
      <c r="L19" s="7"/>
      <c r="M19" s="2"/>
    </row>
    <row r="20" spans="1:13" x14ac:dyDescent="0.25">
      <c r="A20" s="1" t="s">
        <v>11</v>
      </c>
      <c r="B20" s="15">
        <v>50</v>
      </c>
      <c r="C20" s="52">
        <v>3.28</v>
      </c>
      <c r="D20" s="52">
        <v>0.9</v>
      </c>
      <c r="E20" s="67">
        <v>12.48</v>
      </c>
      <c r="F20" s="52">
        <v>69</v>
      </c>
      <c r="G20" s="47">
        <v>289</v>
      </c>
      <c r="H20" s="2"/>
      <c r="I20" s="2"/>
      <c r="J20" s="2"/>
      <c r="K20" s="2"/>
      <c r="L20" s="2"/>
      <c r="M20" s="2"/>
    </row>
    <row r="21" spans="1:13" x14ac:dyDescent="0.25">
      <c r="A21" s="1" t="s">
        <v>63</v>
      </c>
      <c r="B21" s="15">
        <v>200</v>
      </c>
      <c r="C21" s="65">
        <v>0.2</v>
      </c>
      <c r="D21" s="65">
        <v>0.3</v>
      </c>
      <c r="E21" s="65">
        <v>5.5</v>
      </c>
      <c r="F21" s="65">
        <v>32</v>
      </c>
      <c r="G21" s="47">
        <v>134</v>
      </c>
      <c r="H21" s="2"/>
      <c r="I21" s="2"/>
      <c r="J21" s="2"/>
      <c r="K21" s="2"/>
      <c r="L21" s="2"/>
      <c r="M21" s="2"/>
    </row>
    <row r="22" spans="1:13" x14ac:dyDescent="0.25">
      <c r="A22" s="1"/>
      <c r="B22" s="15"/>
      <c r="C22" s="65"/>
      <c r="D22" s="65"/>
      <c r="E22" s="65"/>
      <c r="F22" s="65"/>
      <c r="G22" s="47"/>
      <c r="H22" s="2"/>
      <c r="I22" s="2"/>
      <c r="J22" s="2"/>
      <c r="K22" s="2"/>
      <c r="L22" s="2"/>
      <c r="M22" s="2"/>
    </row>
    <row r="23" spans="1:13" x14ac:dyDescent="0.25">
      <c r="A23" s="1"/>
      <c r="B23" s="15"/>
      <c r="C23" s="65"/>
      <c r="D23" s="65"/>
      <c r="E23" s="65"/>
      <c r="F23" s="65"/>
      <c r="G23" s="47"/>
      <c r="H23" s="2"/>
      <c r="I23" s="2"/>
      <c r="J23" s="2"/>
      <c r="K23" s="2"/>
      <c r="L23" s="2"/>
      <c r="M23" s="2"/>
    </row>
    <row r="24" spans="1:13" x14ac:dyDescent="0.25">
      <c r="A24" s="34" t="s">
        <v>53</v>
      </c>
      <c r="B24" s="28"/>
      <c r="C24" s="17">
        <f>SUM(C18:C22)</f>
        <v>19.46</v>
      </c>
      <c r="D24" s="17">
        <f t="shared" ref="D24:F24" si="0">SUM(D18:D22)</f>
        <v>10.9</v>
      </c>
      <c r="E24" s="17">
        <f t="shared" si="0"/>
        <v>60.31</v>
      </c>
      <c r="F24" s="17">
        <f t="shared" si="0"/>
        <v>425</v>
      </c>
      <c r="G24" s="10">
        <v>2164</v>
      </c>
      <c r="H24" s="2"/>
      <c r="I24" s="2"/>
      <c r="J24" s="2"/>
      <c r="K24" s="2"/>
      <c r="L24" s="2"/>
      <c r="M24" s="2"/>
    </row>
    <row r="25" spans="1:13" x14ac:dyDescent="0.25">
      <c r="A25" s="1"/>
      <c r="B25" s="28"/>
      <c r="C25" s="17"/>
      <c r="D25" s="17"/>
      <c r="E25" s="17"/>
      <c r="F25" s="17"/>
      <c r="G25" s="47"/>
      <c r="H25" s="2"/>
      <c r="I25" s="2"/>
      <c r="J25" s="2"/>
      <c r="K25" s="2"/>
      <c r="L25" s="2"/>
      <c r="M25" s="2"/>
    </row>
    <row r="26" spans="1:13" x14ac:dyDescent="0.25">
      <c r="A26" s="54" t="s">
        <v>56</v>
      </c>
      <c r="B26" s="17"/>
      <c r="C26" s="17"/>
      <c r="D26" s="17"/>
      <c r="E26" s="17"/>
      <c r="F26" s="17"/>
      <c r="G26" s="47"/>
    </row>
    <row r="27" spans="1:13" x14ac:dyDescent="0.25">
      <c r="A27" s="1" t="s">
        <v>70</v>
      </c>
      <c r="B27" s="17">
        <v>40</v>
      </c>
      <c r="C27" s="66">
        <v>0.32</v>
      </c>
      <c r="D27" s="66">
        <v>0.04</v>
      </c>
      <c r="E27" s="66">
        <v>0.76</v>
      </c>
      <c r="F27" s="66">
        <v>7</v>
      </c>
      <c r="G27" s="47">
        <v>29</v>
      </c>
    </row>
    <row r="28" spans="1:13" x14ac:dyDescent="0.25">
      <c r="A28" s="1" t="s">
        <v>33</v>
      </c>
      <c r="B28" s="17">
        <v>200</v>
      </c>
      <c r="C28" s="53">
        <v>2.2999999999999998</v>
      </c>
      <c r="D28" s="53">
        <v>2.2000000000000002</v>
      </c>
      <c r="E28" s="53">
        <v>14.3</v>
      </c>
      <c r="F28" s="53">
        <v>88</v>
      </c>
      <c r="G28" s="47">
        <v>1022</v>
      </c>
    </row>
    <row r="29" spans="1:13" x14ac:dyDescent="0.25">
      <c r="A29" s="8" t="s">
        <v>32</v>
      </c>
      <c r="B29" s="69">
        <v>180</v>
      </c>
      <c r="C29" s="60">
        <v>17.04</v>
      </c>
      <c r="D29" s="60">
        <v>22.08</v>
      </c>
      <c r="E29" s="61">
        <v>28.44</v>
      </c>
      <c r="F29" s="46">
        <v>384</v>
      </c>
      <c r="G29" s="47">
        <v>1340</v>
      </c>
    </row>
    <row r="30" spans="1:13" x14ac:dyDescent="0.25">
      <c r="A30" s="100" t="s">
        <v>69</v>
      </c>
      <c r="B30" s="76">
        <v>200</v>
      </c>
      <c r="C30" s="53">
        <v>4</v>
      </c>
      <c r="D30" s="53">
        <v>0</v>
      </c>
      <c r="E30" s="53">
        <v>25</v>
      </c>
      <c r="F30" s="53">
        <v>80</v>
      </c>
      <c r="G30" s="47">
        <v>335</v>
      </c>
    </row>
    <row r="31" spans="1:13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5">
        <v>121</v>
      </c>
      <c r="G31" s="47">
        <v>507</v>
      </c>
    </row>
    <row r="32" spans="1:13" x14ac:dyDescent="0.25">
      <c r="A32" s="48" t="s">
        <v>52</v>
      </c>
      <c r="B32" s="4">
        <v>40</v>
      </c>
      <c r="C32" s="49">
        <v>6.5</v>
      </c>
      <c r="D32" s="49">
        <v>1.36</v>
      </c>
      <c r="E32" s="49">
        <v>18.899999999999999</v>
      </c>
      <c r="F32" s="49">
        <v>105.8</v>
      </c>
      <c r="G32" s="47">
        <v>443</v>
      </c>
    </row>
    <row r="33" spans="1:7" x14ac:dyDescent="0.25">
      <c r="A33" s="48"/>
      <c r="B33" s="4"/>
      <c r="C33" s="10">
        <f>SUM(C27:C32)</f>
        <v>35.86</v>
      </c>
      <c r="D33" s="10">
        <f t="shared" ref="D33:F33" si="1">SUM(D27:D32)</f>
        <v>27.23</v>
      </c>
      <c r="E33" s="10">
        <f t="shared" si="1"/>
        <v>108.97</v>
      </c>
      <c r="F33" s="10">
        <f t="shared" si="1"/>
        <v>785.8</v>
      </c>
      <c r="G33" s="10">
        <f>SUM(G27:G32)</f>
        <v>3676</v>
      </c>
    </row>
    <row r="34" spans="1:7" x14ac:dyDescent="0.25">
      <c r="A34" s="48"/>
      <c r="B34" s="4"/>
      <c r="C34" s="5"/>
      <c r="D34" s="5"/>
      <c r="E34" s="5"/>
      <c r="F34" s="5"/>
      <c r="G34" s="47"/>
    </row>
    <row r="35" spans="1:7" x14ac:dyDescent="0.25">
      <c r="A35" s="34" t="s">
        <v>46</v>
      </c>
      <c r="B35" s="1"/>
      <c r="C35" s="34">
        <f>C24+C33</f>
        <v>55.32</v>
      </c>
      <c r="D35" s="34">
        <f t="shared" ref="D35:G35" si="2">D24+D33</f>
        <v>38.130000000000003</v>
      </c>
      <c r="E35" s="34">
        <f t="shared" si="2"/>
        <v>169.28</v>
      </c>
      <c r="F35" s="34">
        <f t="shared" si="2"/>
        <v>1210.8</v>
      </c>
      <c r="G35" s="10">
        <f t="shared" si="2"/>
        <v>5840</v>
      </c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M44"/>
  <sheetViews>
    <sheetView tabSelected="1" zoomScale="110" zoomScaleNormal="110" workbookViewId="0">
      <selection activeCell="F3" sqref="F3"/>
    </sheetView>
  </sheetViews>
  <sheetFormatPr defaultRowHeight="15" x14ac:dyDescent="0.25"/>
  <cols>
    <col min="1" max="1" width="39.570312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78</v>
      </c>
    </row>
    <row r="5" spans="1:7" hidden="1" x14ac:dyDescent="0.25"/>
    <row r="6" spans="1:7" hidden="1" x14ac:dyDescent="0.25"/>
    <row r="7" spans="1:7" hidden="1" x14ac:dyDescent="0.25"/>
    <row r="8" spans="1:7" hidden="1" x14ac:dyDescent="0.25"/>
    <row r="13" spans="1:7" x14ac:dyDescent="0.25">
      <c r="A13" t="s">
        <v>35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7" t="s">
        <v>65</v>
      </c>
    </row>
    <row r="16" spans="1:7" x14ac:dyDescent="0.25">
      <c r="A16" s="10" t="s">
        <v>58</v>
      </c>
      <c r="B16" s="1"/>
      <c r="C16" s="1"/>
      <c r="D16" s="1"/>
      <c r="E16" s="1"/>
      <c r="F16" s="1"/>
      <c r="G16" s="1"/>
    </row>
    <row r="17" spans="1:13" x14ac:dyDescent="0.25">
      <c r="A17" s="54" t="s">
        <v>59</v>
      </c>
      <c r="B17" s="1"/>
      <c r="C17" s="1"/>
      <c r="D17" s="1"/>
      <c r="E17" s="1"/>
      <c r="F17" s="1"/>
      <c r="G17" s="1"/>
    </row>
    <row r="18" spans="1:13" x14ac:dyDescent="0.25">
      <c r="A18" s="19" t="s">
        <v>34</v>
      </c>
      <c r="B18" s="101" t="s">
        <v>72</v>
      </c>
      <c r="C18" s="45">
        <v>10.6</v>
      </c>
      <c r="D18" s="45">
        <v>5.45</v>
      </c>
      <c r="E18" s="45">
        <v>8.9499999999999993</v>
      </c>
      <c r="F18" s="45">
        <v>128</v>
      </c>
      <c r="G18" s="47">
        <v>607</v>
      </c>
      <c r="H18" s="2"/>
      <c r="I18" s="2"/>
      <c r="J18" s="2"/>
      <c r="K18" s="2"/>
      <c r="L18" s="2"/>
      <c r="M18" s="2"/>
    </row>
    <row r="19" spans="1:13" x14ac:dyDescent="0.25">
      <c r="A19" s="19" t="s">
        <v>30</v>
      </c>
      <c r="B19" s="43">
        <v>200</v>
      </c>
      <c r="C19" s="52">
        <v>6.44</v>
      </c>
      <c r="D19" s="52">
        <v>5.0999999999999996</v>
      </c>
      <c r="E19" s="67">
        <v>40</v>
      </c>
      <c r="F19" s="52">
        <v>235.2</v>
      </c>
      <c r="G19" s="47">
        <v>985</v>
      </c>
      <c r="H19" s="6"/>
      <c r="I19" s="7"/>
      <c r="J19" s="7"/>
      <c r="K19" s="7"/>
      <c r="L19" s="7"/>
      <c r="M19" s="2"/>
    </row>
    <row r="20" spans="1:13" x14ac:dyDescent="0.25">
      <c r="A20" s="1" t="s">
        <v>11</v>
      </c>
      <c r="B20" s="29">
        <v>50</v>
      </c>
      <c r="C20" s="53">
        <v>5.7</v>
      </c>
      <c r="D20" s="53">
        <v>1.55</v>
      </c>
      <c r="E20" s="53">
        <v>21.57</v>
      </c>
      <c r="F20" s="53">
        <v>121</v>
      </c>
      <c r="G20" s="47">
        <v>507</v>
      </c>
      <c r="H20" s="2"/>
      <c r="I20" s="2"/>
      <c r="J20" s="2"/>
      <c r="K20" s="2"/>
      <c r="L20" s="2"/>
      <c r="M20" s="2"/>
    </row>
    <row r="21" spans="1:13" x14ac:dyDescent="0.25">
      <c r="A21" s="1" t="s">
        <v>63</v>
      </c>
      <c r="B21" s="15">
        <v>200</v>
      </c>
      <c r="C21" s="65">
        <v>0.2</v>
      </c>
      <c r="D21" s="65">
        <v>0.3</v>
      </c>
      <c r="E21" s="65">
        <v>5.5</v>
      </c>
      <c r="F21" s="65">
        <v>32</v>
      </c>
      <c r="G21" s="47">
        <v>134</v>
      </c>
      <c r="H21" s="2"/>
      <c r="I21" s="2"/>
      <c r="J21" s="2"/>
      <c r="K21" s="2"/>
      <c r="L21" s="2"/>
      <c r="M21" s="2"/>
    </row>
    <row r="22" spans="1:13" x14ac:dyDescent="0.25">
      <c r="A22" s="1"/>
      <c r="B22" s="15"/>
      <c r="C22" s="65"/>
      <c r="D22" s="65"/>
      <c r="E22" s="65"/>
      <c r="F22" s="65"/>
      <c r="G22" s="47"/>
      <c r="H22" s="2"/>
      <c r="I22" s="2"/>
      <c r="J22" s="2"/>
      <c r="K22" s="2"/>
      <c r="L22" s="2"/>
      <c r="M22" s="2"/>
    </row>
    <row r="23" spans="1:13" x14ac:dyDescent="0.25">
      <c r="A23" s="1"/>
      <c r="B23" s="15"/>
      <c r="C23" s="65"/>
      <c r="D23" s="65"/>
      <c r="E23" s="65"/>
      <c r="F23" s="65"/>
      <c r="G23" s="47"/>
      <c r="H23" s="2"/>
      <c r="I23" s="2"/>
      <c r="J23" s="2"/>
      <c r="K23" s="2"/>
      <c r="L23" s="2"/>
      <c r="M23" s="2"/>
    </row>
    <row r="24" spans="1:13" x14ac:dyDescent="0.25">
      <c r="A24" s="34" t="s">
        <v>60</v>
      </c>
      <c r="B24" s="28"/>
      <c r="C24" s="35">
        <f>SUM(C18:C22)</f>
        <v>22.939999999999998</v>
      </c>
      <c r="D24" s="35">
        <f t="shared" ref="D24:F24" si="0">SUM(D18:D22)</f>
        <v>12.400000000000002</v>
      </c>
      <c r="E24" s="35">
        <f t="shared" si="0"/>
        <v>76.02000000000001</v>
      </c>
      <c r="F24" s="35">
        <f t="shared" si="0"/>
        <v>516.20000000000005</v>
      </c>
      <c r="G24" s="10">
        <v>2475</v>
      </c>
      <c r="H24" s="2"/>
      <c r="I24" s="2"/>
      <c r="J24" s="2"/>
      <c r="K24" s="2"/>
      <c r="L24" s="2"/>
      <c r="M24" s="2"/>
    </row>
    <row r="25" spans="1:13" x14ac:dyDescent="0.25">
      <c r="A25" s="34"/>
      <c r="B25" s="28"/>
      <c r="C25" s="35"/>
      <c r="D25" s="35"/>
      <c r="E25" s="35"/>
      <c r="F25" s="35"/>
      <c r="G25" s="47"/>
      <c r="H25" s="2"/>
      <c r="I25" s="2"/>
      <c r="J25" s="2"/>
      <c r="K25" s="2"/>
      <c r="L25" s="2"/>
      <c r="M25" s="2"/>
    </row>
    <row r="26" spans="1:13" x14ac:dyDescent="0.25">
      <c r="A26" s="54" t="s">
        <v>61</v>
      </c>
      <c r="B26" s="17"/>
      <c r="C26" s="17"/>
      <c r="D26" s="17"/>
      <c r="E26" s="17"/>
      <c r="F26" s="17"/>
      <c r="G26" s="47"/>
    </row>
    <row r="27" spans="1:13" x14ac:dyDescent="0.25">
      <c r="A27" s="1" t="s">
        <v>70</v>
      </c>
      <c r="B27" s="17">
        <v>60</v>
      </c>
      <c r="C27" s="66">
        <v>0.48</v>
      </c>
      <c r="D27" s="66">
        <v>0.06</v>
      </c>
      <c r="E27" s="66">
        <v>1.1399999999999999</v>
      </c>
      <c r="F27" s="66">
        <v>10.5</v>
      </c>
      <c r="G27" s="47">
        <v>44</v>
      </c>
    </row>
    <row r="28" spans="1:13" x14ac:dyDescent="0.25">
      <c r="A28" s="1" t="s">
        <v>33</v>
      </c>
      <c r="B28" s="42">
        <v>250</v>
      </c>
      <c r="C28" s="70">
        <v>2.88</v>
      </c>
      <c r="D28" s="70">
        <v>2.8</v>
      </c>
      <c r="E28" s="71">
        <v>17.899999999999999</v>
      </c>
      <c r="F28" s="70">
        <v>110</v>
      </c>
      <c r="G28" s="47">
        <v>1277</v>
      </c>
    </row>
    <row r="29" spans="1:13" x14ac:dyDescent="0.25">
      <c r="A29" s="8" t="s">
        <v>32</v>
      </c>
      <c r="B29" s="42">
        <v>210</v>
      </c>
      <c r="C29" s="70">
        <v>18.899999999999999</v>
      </c>
      <c r="D29" s="70">
        <v>24.5</v>
      </c>
      <c r="E29" s="71">
        <v>31.6</v>
      </c>
      <c r="F29" s="70">
        <v>426.6</v>
      </c>
      <c r="G29" s="47">
        <v>1786</v>
      </c>
    </row>
    <row r="30" spans="1:13" x14ac:dyDescent="0.25">
      <c r="A30" s="100" t="s">
        <v>69</v>
      </c>
      <c r="B30" s="29">
        <v>200</v>
      </c>
      <c r="C30" s="53">
        <v>4</v>
      </c>
      <c r="D30" s="53">
        <v>0</v>
      </c>
      <c r="E30" s="53">
        <v>25</v>
      </c>
      <c r="F30" s="53">
        <v>80</v>
      </c>
      <c r="G30" s="47">
        <v>335</v>
      </c>
    </row>
    <row r="31" spans="1:13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6">
        <v>121</v>
      </c>
      <c r="G31" s="47">
        <v>507</v>
      </c>
    </row>
    <row r="32" spans="1:13" x14ac:dyDescent="0.25">
      <c r="A32" s="48" t="s">
        <v>52</v>
      </c>
      <c r="B32" s="4">
        <v>40</v>
      </c>
      <c r="C32" s="49">
        <v>6.5</v>
      </c>
      <c r="D32" s="49">
        <v>1.36</v>
      </c>
      <c r="E32" s="49">
        <v>18.899999999999999</v>
      </c>
      <c r="F32" s="55">
        <v>105.8</v>
      </c>
      <c r="G32" s="10">
        <v>443</v>
      </c>
    </row>
    <row r="33" spans="1:7" x14ac:dyDescent="0.25">
      <c r="A33" s="48"/>
      <c r="B33" s="4"/>
      <c r="C33" s="10">
        <f>SUM(C27:C32)</f>
        <v>38.459999999999994</v>
      </c>
      <c r="D33" s="10">
        <f t="shared" ref="D33:G33" si="1">SUM(D27:D32)</f>
        <v>30.27</v>
      </c>
      <c r="E33" s="10">
        <f t="shared" si="1"/>
        <v>116.11000000000001</v>
      </c>
      <c r="F33" s="10">
        <f t="shared" si="1"/>
        <v>853.9</v>
      </c>
      <c r="G33" s="10">
        <f t="shared" si="1"/>
        <v>4392</v>
      </c>
    </row>
    <row r="34" spans="1:7" x14ac:dyDescent="0.25">
      <c r="A34" s="34"/>
      <c r="B34" s="3"/>
      <c r="C34" s="17"/>
      <c r="D34" s="17"/>
      <c r="E34" s="17"/>
      <c r="F34" s="17"/>
      <c r="G34" s="1"/>
    </row>
    <row r="35" spans="1:7" x14ac:dyDescent="0.25">
      <c r="A35" s="34" t="s">
        <v>62</v>
      </c>
      <c r="B35" s="3"/>
      <c r="C35" s="5"/>
      <c r="D35" s="5"/>
      <c r="E35" s="5"/>
      <c r="F35" s="5"/>
      <c r="G35" s="1"/>
    </row>
    <row r="36" spans="1:7" x14ac:dyDescent="0.25">
      <c r="A36" s="34"/>
      <c r="B36" s="1"/>
      <c r="C36" s="34">
        <f>C24+C32</f>
        <v>29.439999999999998</v>
      </c>
      <c r="D36" s="34">
        <f t="shared" ref="D36:F36" si="2">D24+D32</f>
        <v>13.760000000000002</v>
      </c>
      <c r="E36" s="34">
        <f t="shared" si="2"/>
        <v>94.920000000000016</v>
      </c>
      <c r="F36" s="34">
        <f t="shared" si="2"/>
        <v>622</v>
      </c>
      <c r="G36" s="10">
        <v>6867</v>
      </c>
    </row>
    <row r="37" spans="1:7" x14ac:dyDescent="0.25">
      <c r="A37" s="40"/>
      <c r="B37" s="1"/>
      <c r="C37" s="1"/>
      <c r="D37" s="1"/>
      <c r="E37" s="1"/>
      <c r="F37" s="1"/>
      <c r="G37" s="1"/>
    </row>
    <row r="38" spans="1:7" x14ac:dyDescent="0.25">
      <c r="A38" s="18"/>
      <c r="B38" s="27"/>
      <c r="C38" s="15"/>
      <c r="D38" s="15"/>
      <c r="E38" s="15"/>
      <c r="F38" s="15"/>
      <c r="G38" s="1"/>
    </row>
    <row r="39" spans="1:7" x14ac:dyDescent="0.25">
      <c r="A39" s="19"/>
      <c r="B39" s="15"/>
      <c r="C39" s="15"/>
      <c r="D39" s="15"/>
      <c r="E39" s="16"/>
      <c r="F39" s="15"/>
      <c r="G39" s="1"/>
    </row>
    <row r="40" spans="1:7" x14ac:dyDescent="0.25">
      <c r="A40" s="19"/>
      <c r="B40" s="15"/>
      <c r="C40" s="15"/>
      <c r="D40" s="15"/>
      <c r="E40" s="16"/>
      <c r="F40" s="15"/>
      <c r="G40" s="1"/>
    </row>
    <row r="41" spans="1:7" x14ac:dyDescent="0.25">
      <c r="A41" s="1"/>
      <c r="B41" s="15"/>
      <c r="C41" s="15"/>
      <c r="D41" s="15"/>
      <c r="E41" s="16"/>
      <c r="F41" s="15"/>
      <c r="G41" s="1"/>
    </row>
    <row r="42" spans="1:7" x14ac:dyDescent="0.25">
      <c r="A42" s="1"/>
      <c r="B42" s="28"/>
      <c r="C42" s="17"/>
      <c r="D42" s="17"/>
      <c r="E42" s="17"/>
      <c r="F42" s="17"/>
      <c r="G42" s="1"/>
    </row>
    <row r="43" spans="1:7" x14ac:dyDescent="0.25">
      <c r="A43" s="35"/>
      <c r="B43" s="17"/>
      <c r="C43" s="17"/>
      <c r="D43" s="17"/>
      <c r="E43" s="17"/>
      <c r="F43" s="17"/>
      <c r="G43" s="1"/>
    </row>
    <row r="44" spans="1:7" x14ac:dyDescent="0.25">
      <c r="A44" s="35"/>
      <c r="B44" s="25"/>
      <c r="C44" s="34"/>
      <c r="D44" s="34"/>
      <c r="E44" s="34"/>
      <c r="F44" s="34"/>
      <c r="G44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M35"/>
  <sheetViews>
    <sheetView topLeftCell="A11" zoomScale="110" zoomScaleNormal="110" workbookViewId="0">
      <selection activeCell="A17" sqref="A17"/>
    </sheetView>
  </sheetViews>
  <sheetFormatPr defaultRowHeight="15" x14ac:dyDescent="0.25"/>
  <cols>
    <col min="1" max="1" width="36.140625" customWidth="1"/>
    <col min="2" max="2" width="7.140625" customWidth="1"/>
    <col min="3" max="3" width="6.5703125" customWidth="1"/>
    <col min="4" max="4" width="6.28515625" customWidth="1"/>
    <col min="5" max="5" width="6.140625" customWidth="1"/>
    <col min="6" max="6" width="7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5" spans="1:7" hidden="1" x14ac:dyDescent="0.25"/>
    <row r="6" spans="1:7" hidden="1" x14ac:dyDescent="0.25"/>
    <row r="7" spans="1:7" hidden="1" x14ac:dyDescent="0.25"/>
    <row r="11" spans="1:7" ht="9.75" customHeight="1" x14ac:dyDescent="0.25"/>
    <row r="12" spans="1:7" x14ac:dyDescent="0.25">
      <c r="A12" t="s">
        <v>36</v>
      </c>
    </row>
    <row r="14" spans="1:7" x14ac:dyDescent="0.25">
      <c r="A14" s="1" t="s">
        <v>0</v>
      </c>
      <c r="B14" s="1" t="s">
        <v>5</v>
      </c>
      <c r="C14" s="1" t="s">
        <v>1</v>
      </c>
      <c r="D14" s="1" t="s">
        <v>2</v>
      </c>
      <c r="E14" s="1" t="s">
        <v>3</v>
      </c>
      <c r="F14" s="1" t="s">
        <v>4</v>
      </c>
      <c r="G14" s="74" t="s">
        <v>50</v>
      </c>
    </row>
    <row r="15" spans="1:7" x14ac:dyDescent="0.25">
      <c r="A15" s="40" t="s">
        <v>54</v>
      </c>
      <c r="B15" s="1"/>
      <c r="C15" s="1"/>
      <c r="D15" s="1"/>
      <c r="E15" s="1"/>
      <c r="F15" s="1"/>
      <c r="G15" s="1"/>
    </row>
    <row r="16" spans="1:7" x14ac:dyDescent="0.25">
      <c r="A16" s="54" t="s">
        <v>55</v>
      </c>
      <c r="B16" s="1"/>
      <c r="C16" s="1"/>
      <c r="D16" s="1"/>
      <c r="E16" s="1"/>
      <c r="F16" s="1"/>
      <c r="G16" s="1"/>
    </row>
    <row r="17" spans="1:13" x14ac:dyDescent="0.25">
      <c r="A17" s="103" t="s">
        <v>75</v>
      </c>
      <c r="B17" s="4" t="s">
        <v>76</v>
      </c>
      <c r="C17" s="47">
        <v>18.25</v>
      </c>
      <c r="D17" s="47">
        <v>5</v>
      </c>
      <c r="E17" s="47">
        <v>23</v>
      </c>
      <c r="F17" s="47">
        <v>295</v>
      </c>
      <c r="G17" s="47">
        <v>1235</v>
      </c>
      <c r="H17" s="2"/>
      <c r="I17" s="2"/>
      <c r="J17" s="2"/>
      <c r="K17" s="2"/>
      <c r="L17" s="2"/>
      <c r="M17" s="2"/>
    </row>
    <row r="18" spans="1:13" x14ac:dyDescent="0.25">
      <c r="A18" s="1" t="s">
        <v>24</v>
      </c>
      <c r="B18" s="5">
        <v>200</v>
      </c>
      <c r="C18" s="47">
        <v>12</v>
      </c>
      <c r="D18" s="47">
        <v>0.02</v>
      </c>
      <c r="E18" s="47">
        <v>9.9</v>
      </c>
      <c r="F18" s="47">
        <v>35</v>
      </c>
      <c r="G18" s="47">
        <v>147</v>
      </c>
      <c r="H18" s="6"/>
      <c r="I18" s="7"/>
      <c r="J18" s="7"/>
      <c r="K18" s="7"/>
      <c r="L18" s="7"/>
      <c r="M18" s="2"/>
    </row>
    <row r="19" spans="1:13" x14ac:dyDescent="0.25">
      <c r="A19" s="1" t="s">
        <v>11</v>
      </c>
      <c r="B19" s="5">
        <v>50</v>
      </c>
      <c r="C19" s="47">
        <v>3.28</v>
      </c>
      <c r="D19" s="47">
        <v>0.9</v>
      </c>
      <c r="E19" s="47">
        <v>12.48</v>
      </c>
      <c r="F19" s="47">
        <v>69</v>
      </c>
      <c r="G19" s="47">
        <v>289</v>
      </c>
      <c r="H19" s="2"/>
      <c r="I19" s="2"/>
      <c r="J19" s="2"/>
      <c r="K19" s="2"/>
      <c r="L19" s="2"/>
      <c r="M19" s="2"/>
    </row>
    <row r="20" spans="1:13" x14ac:dyDescent="0.25">
      <c r="A20" s="1" t="s">
        <v>48</v>
      </c>
      <c r="B20" s="4">
        <v>120</v>
      </c>
      <c r="C20" s="72">
        <v>0.3</v>
      </c>
      <c r="D20" s="72">
        <v>0.3</v>
      </c>
      <c r="E20" s="72">
        <v>7.35</v>
      </c>
      <c r="F20" s="72">
        <v>65</v>
      </c>
      <c r="G20" s="47">
        <v>272</v>
      </c>
      <c r="H20" s="2"/>
      <c r="I20" s="2"/>
      <c r="J20" s="2"/>
      <c r="K20" s="2"/>
      <c r="L20" s="2"/>
      <c r="M20" s="2"/>
    </row>
    <row r="21" spans="1:13" x14ac:dyDescent="0.25">
      <c r="A21" s="1"/>
      <c r="B21" s="3"/>
      <c r="C21" s="5"/>
      <c r="D21" s="5"/>
      <c r="E21" s="5"/>
      <c r="F21" s="5"/>
      <c r="G21" s="47"/>
      <c r="H21" s="2"/>
      <c r="I21" s="2"/>
      <c r="J21" s="2"/>
      <c r="K21" s="2"/>
      <c r="L21" s="2"/>
      <c r="M21" s="2"/>
    </row>
    <row r="22" spans="1:13" x14ac:dyDescent="0.25">
      <c r="A22" s="34" t="s">
        <v>53</v>
      </c>
      <c r="B22" s="3"/>
      <c r="C22" s="35">
        <f>SUM(C17:C21)</f>
        <v>33.83</v>
      </c>
      <c r="D22" s="35">
        <f t="shared" ref="D22:F22" si="0">SUM(D17:D21)</f>
        <v>6.22</v>
      </c>
      <c r="E22" s="35">
        <f t="shared" si="0"/>
        <v>52.73</v>
      </c>
      <c r="F22" s="35">
        <f t="shared" si="0"/>
        <v>464</v>
      </c>
      <c r="G22" s="10">
        <v>1943</v>
      </c>
    </row>
    <row r="23" spans="1:13" x14ac:dyDescent="0.25">
      <c r="A23" s="1"/>
      <c r="B23" s="3"/>
      <c r="C23" s="5"/>
      <c r="D23" s="5"/>
      <c r="E23" s="5"/>
      <c r="F23" s="5"/>
      <c r="G23" s="47"/>
    </row>
    <row r="24" spans="1:13" x14ac:dyDescent="0.25">
      <c r="A24" s="54" t="s">
        <v>56</v>
      </c>
      <c r="B24" s="5"/>
      <c r="C24" s="5"/>
      <c r="D24" s="5"/>
      <c r="E24" s="5"/>
      <c r="F24" s="5"/>
      <c r="G24" s="47"/>
    </row>
    <row r="25" spans="1:13" x14ac:dyDescent="0.25">
      <c r="A25" s="1" t="s">
        <v>17</v>
      </c>
      <c r="B25" s="5">
        <v>40</v>
      </c>
      <c r="C25" s="47">
        <v>0.6</v>
      </c>
      <c r="D25" s="47">
        <v>0</v>
      </c>
      <c r="E25" s="47">
        <v>2.9</v>
      </c>
      <c r="F25" s="47">
        <v>14</v>
      </c>
      <c r="G25" s="47">
        <v>59</v>
      </c>
    </row>
    <row r="26" spans="1:13" x14ac:dyDescent="0.25">
      <c r="A26" s="1" t="s">
        <v>18</v>
      </c>
      <c r="B26" s="5">
        <v>200</v>
      </c>
      <c r="C26" s="47">
        <v>1.73</v>
      </c>
      <c r="D26" s="47">
        <v>10.67</v>
      </c>
      <c r="E26" s="47">
        <v>28</v>
      </c>
      <c r="F26" s="47">
        <v>225</v>
      </c>
      <c r="G26" s="47">
        <v>942</v>
      </c>
    </row>
    <row r="27" spans="1:13" x14ac:dyDescent="0.25">
      <c r="A27" s="1" t="s">
        <v>44</v>
      </c>
      <c r="B27" s="75">
        <v>180</v>
      </c>
      <c r="C27" s="65">
        <v>17.46</v>
      </c>
      <c r="D27" s="65">
        <v>11.61</v>
      </c>
      <c r="E27" s="65">
        <v>18.27</v>
      </c>
      <c r="F27" s="65">
        <v>253.8</v>
      </c>
      <c r="G27" s="47">
        <v>1063</v>
      </c>
    </row>
    <row r="28" spans="1:13" x14ac:dyDescent="0.25">
      <c r="A28" s="1" t="s">
        <v>29</v>
      </c>
      <c r="B28" s="43">
        <v>200</v>
      </c>
      <c r="C28" s="73">
        <v>0.2</v>
      </c>
      <c r="D28" s="73">
        <v>0.1</v>
      </c>
      <c r="E28" s="73">
        <v>23.5</v>
      </c>
      <c r="F28" s="73">
        <v>89</v>
      </c>
      <c r="G28" s="47">
        <v>373</v>
      </c>
    </row>
    <row r="29" spans="1:13" x14ac:dyDescent="0.25">
      <c r="A29" s="48" t="s">
        <v>51</v>
      </c>
      <c r="B29" s="44">
        <v>40</v>
      </c>
      <c r="C29" s="45">
        <v>5.7</v>
      </c>
      <c r="D29" s="45">
        <v>1.55</v>
      </c>
      <c r="E29" s="45">
        <v>21.57</v>
      </c>
      <c r="F29" s="45">
        <v>121</v>
      </c>
      <c r="G29" s="47">
        <v>507</v>
      </c>
    </row>
    <row r="30" spans="1:13" x14ac:dyDescent="0.25">
      <c r="A30" s="48" t="s">
        <v>52</v>
      </c>
      <c r="B30" s="4">
        <v>40</v>
      </c>
      <c r="C30" s="49">
        <v>6.5</v>
      </c>
      <c r="D30" s="49">
        <v>1.36</v>
      </c>
      <c r="E30" s="49">
        <v>18.899999999999999</v>
      </c>
      <c r="F30" s="49">
        <v>105.8</v>
      </c>
      <c r="G30" s="47">
        <v>443</v>
      </c>
    </row>
    <row r="31" spans="1:13" x14ac:dyDescent="0.25">
      <c r="A31" s="1"/>
      <c r="B31" s="3"/>
      <c r="C31" s="35">
        <f>SUM(C25:C30)</f>
        <v>32.19</v>
      </c>
      <c r="D31" s="35">
        <f t="shared" ref="D31:G31" si="1">SUM(D25:D30)</f>
        <v>25.290000000000003</v>
      </c>
      <c r="E31" s="35">
        <f t="shared" si="1"/>
        <v>113.14000000000001</v>
      </c>
      <c r="F31" s="35">
        <f t="shared" si="1"/>
        <v>808.59999999999991</v>
      </c>
      <c r="G31" s="10">
        <f t="shared" si="1"/>
        <v>3387</v>
      </c>
    </row>
    <row r="32" spans="1:13" x14ac:dyDescent="0.25">
      <c r="A32" s="1"/>
      <c r="B32" s="3"/>
      <c r="C32" s="5"/>
      <c r="D32" s="5"/>
      <c r="E32" s="5"/>
      <c r="F32" s="5"/>
      <c r="G32" s="1"/>
    </row>
    <row r="33" spans="1:7" x14ac:dyDescent="0.25">
      <c r="A33" s="34" t="s">
        <v>46</v>
      </c>
      <c r="B33" s="1"/>
      <c r="C33" s="34">
        <f>C22+C31</f>
        <v>66.02</v>
      </c>
      <c r="D33" s="34">
        <f t="shared" ref="D33:F33" si="2">D22+D31</f>
        <v>31.51</v>
      </c>
      <c r="E33" s="34">
        <f t="shared" si="2"/>
        <v>165.87</v>
      </c>
      <c r="F33" s="34">
        <f t="shared" si="2"/>
        <v>1272.5999999999999</v>
      </c>
      <c r="G33" s="34">
        <f>G22+G31</f>
        <v>5330</v>
      </c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M43"/>
  <sheetViews>
    <sheetView topLeftCell="A11" zoomScale="110" zoomScaleNormal="110" workbookViewId="0">
      <selection activeCell="B27" sqref="B27"/>
    </sheetView>
  </sheetViews>
  <sheetFormatPr defaultRowHeight="15" x14ac:dyDescent="0.25"/>
  <cols>
    <col min="1" max="1" width="34.28515625" customWidth="1"/>
    <col min="2" max="2" width="7.140625" customWidth="1"/>
    <col min="3" max="3" width="6.5703125" customWidth="1"/>
    <col min="4" max="4" width="6.28515625" customWidth="1"/>
    <col min="5" max="5" width="6.140625" customWidth="1"/>
    <col min="6" max="6" width="7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5" spans="1:7" hidden="1" x14ac:dyDescent="0.25"/>
    <row r="6" spans="1:7" hidden="1" x14ac:dyDescent="0.25"/>
    <row r="7" spans="1:7" hidden="1" x14ac:dyDescent="0.25"/>
    <row r="11" spans="1:7" ht="9.75" customHeight="1" x14ac:dyDescent="0.25"/>
    <row r="12" spans="1:7" x14ac:dyDescent="0.25">
      <c r="A12" t="s">
        <v>36</v>
      </c>
    </row>
    <row r="14" spans="1:7" x14ac:dyDescent="0.25">
      <c r="A14" s="1" t="s">
        <v>0</v>
      </c>
      <c r="B14" s="1" t="s">
        <v>5</v>
      </c>
      <c r="C14" s="1" t="s">
        <v>1</v>
      </c>
      <c r="D14" s="1" t="s">
        <v>2</v>
      </c>
      <c r="E14" s="1" t="s">
        <v>3</v>
      </c>
      <c r="F14" s="80" t="s">
        <v>4</v>
      </c>
      <c r="G14" s="47" t="s">
        <v>50</v>
      </c>
    </row>
    <row r="15" spans="1:7" x14ac:dyDescent="0.25">
      <c r="A15" s="10" t="s">
        <v>58</v>
      </c>
      <c r="B15" s="1"/>
      <c r="C15" s="1"/>
      <c r="D15" s="1"/>
      <c r="E15" s="1"/>
      <c r="F15" s="80"/>
      <c r="G15" s="1"/>
    </row>
    <row r="16" spans="1:7" x14ac:dyDescent="0.25">
      <c r="A16" s="54" t="s">
        <v>59</v>
      </c>
      <c r="B16" s="1"/>
      <c r="C16" s="1"/>
      <c r="D16" s="1"/>
      <c r="E16" s="1"/>
      <c r="F16" s="80"/>
      <c r="G16" s="1"/>
    </row>
    <row r="17" spans="1:13" x14ac:dyDescent="0.25">
      <c r="A17" s="103" t="s">
        <v>75</v>
      </c>
      <c r="B17" s="4" t="s">
        <v>77</v>
      </c>
      <c r="C17" s="77">
        <v>26.28</v>
      </c>
      <c r="D17" s="77">
        <v>7.2</v>
      </c>
      <c r="E17" s="78">
        <v>33.119999999999997</v>
      </c>
      <c r="F17" s="78">
        <v>425</v>
      </c>
      <c r="G17" s="47">
        <v>1779</v>
      </c>
      <c r="H17" s="2"/>
      <c r="I17" s="2"/>
      <c r="J17" s="2"/>
      <c r="K17" s="2"/>
      <c r="L17" s="2"/>
      <c r="M17" s="2"/>
    </row>
    <row r="18" spans="1:13" x14ac:dyDescent="0.25">
      <c r="A18" s="1" t="s">
        <v>24</v>
      </c>
      <c r="B18" s="17">
        <v>200</v>
      </c>
      <c r="C18" s="53">
        <v>12</v>
      </c>
      <c r="D18" s="53">
        <v>0.02</v>
      </c>
      <c r="E18" s="53">
        <v>9.9</v>
      </c>
      <c r="F18" s="81">
        <v>35</v>
      </c>
      <c r="G18" s="47">
        <v>146</v>
      </c>
      <c r="H18" s="6"/>
      <c r="I18" s="7"/>
      <c r="J18" s="7"/>
      <c r="K18" s="7"/>
      <c r="L18" s="7"/>
      <c r="M18" s="2"/>
    </row>
    <row r="19" spans="1:13" x14ac:dyDescent="0.25">
      <c r="A19" s="1" t="s">
        <v>11</v>
      </c>
      <c r="B19" s="29">
        <v>50</v>
      </c>
      <c r="C19" s="53">
        <v>5.7</v>
      </c>
      <c r="D19" s="53">
        <v>1.55</v>
      </c>
      <c r="E19" s="53">
        <v>21.57</v>
      </c>
      <c r="F19" s="81">
        <v>121</v>
      </c>
      <c r="G19" s="47">
        <v>507</v>
      </c>
      <c r="H19" s="2"/>
      <c r="I19" s="2"/>
      <c r="J19" s="2"/>
      <c r="K19" s="2"/>
      <c r="L19" s="2"/>
      <c r="M19" s="2"/>
    </row>
    <row r="20" spans="1:13" x14ac:dyDescent="0.25">
      <c r="A20" s="1" t="s">
        <v>47</v>
      </c>
      <c r="B20" s="76">
        <v>120</v>
      </c>
      <c r="C20" s="72">
        <v>0.3</v>
      </c>
      <c r="D20" s="72">
        <v>0.3</v>
      </c>
      <c r="E20" s="72">
        <v>7.35</v>
      </c>
      <c r="F20" s="82">
        <v>65</v>
      </c>
      <c r="G20" s="47">
        <v>272</v>
      </c>
      <c r="H20" s="2"/>
      <c r="I20" s="2"/>
      <c r="J20" s="2"/>
      <c r="K20" s="2"/>
      <c r="L20" s="2"/>
      <c r="M20" s="2"/>
    </row>
    <row r="21" spans="1:13" x14ac:dyDescent="0.25">
      <c r="A21" s="1"/>
      <c r="B21" s="28"/>
      <c r="C21" s="17"/>
      <c r="D21" s="17"/>
      <c r="E21" s="17"/>
      <c r="F21" s="83"/>
      <c r="G21" s="47"/>
      <c r="H21" s="2"/>
      <c r="I21" s="2"/>
      <c r="J21" s="2"/>
      <c r="K21" s="2"/>
      <c r="L21" s="2"/>
      <c r="M21" s="2"/>
    </row>
    <row r="22" spans="1:13" x14ac:dyDescent="0.25">
      <c r="A22" s="34" t="s">
        <v>60</v>
      </c>
      <c r="B22" s="28"/>
      <c r="C22" s="35">
        <f>SUM(C17:C20)</f>
        <v>44.28</v>
      </c>
      <c r="D22" s="35">
        <f t="shared" ref="D22:F22" si="0">SUM(D17:D20)</f>
        <v>9.07</v>
      </c>
      <c r="E22" s="35">
        <f t="shared" si="0"/>
        <v>71.94</v>
      </c>
      <c r="F22" s="84">
        <f t="shared" si="0"/>
        <v>646</v>
      </c>
      <c r="G22" s="10">
        <v>2705</v>
      </c>
    </row>
    <row r="23" spans="1:13" x14ac:dyDescent="0.25">
      <c r="A23" s="34"/>
      <c r="B23" s="28"/>
      <c r="C23" s="35"/>
      <c r="D23" s="35"/>
      <c r="E23" s="35"/>
      <c r="F23" s="84"/>
      <c r="G23" s="47"/>
    </row>
    <row r="24" spans="1:13" x14ac:dyDescent="0.25">
      <c r="A24" s="54" t="s">
        <v>61</v>
      </c>
      <c r="B24" s="17"/>
      <c r="C24" s="17"/>
      <c r="D24" s="17"/>
      <c r="E24" s="17"/>
      <c r="F24" s="83"/>
      <c r="G24" s="47"/>
    </row>
    <row r="25" spans="1:13" x14ac:dyDescent="0.25">
      <c r="A25" s="1" t="s">
        <v>17</v>
      </c>
      <c r="B25" s="17">
        <v>60</v>
      </c>
      <c r="C25" s="53">
        <v>0.6</v>
      </c>
      <c r="D25" s="53">
        <v>0</v>
      </c>
      <c r="E25" s="53">
        <v>2.9</v>
      </c>
      <c r="F25" s="81">
        <v>14</v>
      </c>
      <c r="G25" s="47">
        <v>59</v>
      </c>
    </row>
    <row r="26" spans="1:13" x14ac:dyDescent="0.25">
      <c r="A26" s="1" t="s">
        <v>18</v>
      </c>
      <c r="B26" s="37">
        <v>250</v>
      </c>
      <c r="C26" s="88">
        <v>2.16</v>
      </c>
      <c r="D26" s="88">
        <v>13.34</v>
      </c>
      <c r="E26" s="89">
        <v>35</v>
      </c>
      <c r="F26" s="89">
        <v>281.2</v>
      </c>
      <c r="G26" s="47">
        <v>1177</v>
      </c>
    </row>
    <row r="27" spans="1:13" x14ac:dyDescent="0.25">
      <c r="A27" s="30" t="s">
        <v>44</v>
      </c>
      <c r="B27" s="39">
        <v>210</v>
      </c>
      <c r="C27" s="62">
        <v>19.399999999999999</v>
      </c>
      <c r="D27" s="62">
        <v>12.9</v>
      </c>
      <c r="E27" s="63">
        <v>20.3</v>
      </c>
      <c r="F27" s="79">
        <v>282</v>
      </c>
      <c r="G27" s="47">
        <v>1181</v>
      </c>
    </row>
    <row r="28" spans="1:13" x14ac:dyDescent="0.25">
      <c r="A28" s="1" t="s">
        <v>29</v>
      </c>
      <c r="B28" s="36">
        <v>200</v>
      </c>
      <c r="C28" s="50">
        <v>0.2</v>
      </c>
      <c r="D28" s="50">
        <v>0.1</v>
      </c>
      <c r="E28" s="50">
        <v>23.5</v>
      </c>
      <c r="F28" s="90">
        <v>89</v>
      </c>
      <c r="G28" s="47">
        <v>373</v>
      </c>
    </row>
    <row r="29" spans="1:13" x14ac:dyDescent="0.25">
      <c r="A29" s="48" t="s">
        <v>51</v>
      </c>
      <c r="B29" s="44">
        <v>40</v>
      </c>
      <c r="C29" s="45">
        <v>5.7</v>
      </c>
      <c r="D29" s="45">
        <v>1.55</v>
      </c>
      <c r="E29" s="45">
        <v>21.57</v>
      </c>
      <c r="F29" s="46">
        <v>121</v>
      </c>
      <c r="G29" s="47">
        <v>507</v>
      </c>
    </row>
    <row r="30" spans="1:13" x14ac:dyDescent="0.25">
      <c r="A30" s="48" t="s">
        <v>52</v>
      </c>
      <c r="B30" s="4">
        <v>40</v>
      </c>
      <c r="C30" s="49">
        <v>6.5</v>
      </c>
      <c r="D30" s="49">
        <v>1.36</v>
      </c>
      <c r="E30" s="49">
        <v>18.899999999999999</v>
      </c>
      <c r="F30" s="55">
        <v>105.8</v>
      </c>
      <c r="G30" s="47">
        <v>443</v>
      </c>
    </row>
    <row r="31" spans="1:13" x14ac:dyDescent="0.25">
      <c r="A31" s="1"/>
      <c r="B31" s="28"/>
      <c r="C31" s="35">
        <f>SUM(C25:C30)</f>
        <v>34.56</v>
      </c>
      <c r="D31" s="35">
        <f t="shared" ref="D31:G31" si="1">SUM(D25:D30)</f>
        <v>29.250000000000004</v>
      </c>
      <c r="E31" s="35">
        <f t="shared" si="1"/>
        <v>122.17000000000002</v>
      </c>
      <c r="F31" s="35">
        <f t="shared" si="1"/>
        <v>893</v>
      </c>
      <c r="G31" s="10">
        <f t="shared" si="1"/>
        <v>3740</v>
      </c>
    </row>
    <row r="32" spans="1:13" x14ac:dyDescent="0.25">
      <c r="A32" s="1"/>
      <c r="B32" s="28"/>
      <c r="C32" s="17"/>
      <c r="D32" s="17"/>
      <c r="E32" s="17"/>
      <c r="F32" s="83"/>
      <c r="G32" s="1"/>
    </row>
    <row r="33" spans="1:7" x14ac:dyDescent="0.25">
      <c r="A33" s="34"/>
      <c r="B33" s="3"/>
      <c r="C33" s="35"/>
      <c r="D33" s="35"/>
      <c r="E33" s="35"/>
      <c r="F33" s="84"/>
      <c r="G33" s="1"/>
    </row>
    <row r="34" spans="1:7" x14ac:dyDescent="0.25">
      <c r="A34" s="34" t="s">
        <v>62</v>
      </c>
      <c r="B34" s="3"/>
      <c r="C34" s="34">
        <f>C22+C31</f>
        <v>78.84</v>
      </c>
      <c r="D34" s="34">
        <f t="shared" ref="D34:G34" si="2">D22+D31</f>
        <v>38.320000000000007</v>
      </c>
      <c r="E34" s="34">
        <f t="shared" si="2"/>
        <v>194.11</v>
      </c>
      <c r="F34" s="34">
        <f t="shared" si="2"/>
        <v>1539</v>
      </c>
      <c r="G34" s="34">
        <f t="shared" si="2"/>
        <v>6445</v>
      </c>
    </row>
    <row r="35" spans="1:7" x14ac:dyDescent="0.25">
      <c r="A35" s="34"/>
      <c r="B35" s="1"/>
      <c r="C35" s="34"/>
      <c r="D35" s="34"/>
      <c r="E35" s="34"/>
      <c r="F35" s="85"/>
      <c r="G35" s="1"/>
    </row>
    <row r="36" spans="1:7" x14ac:dyDescent="0.25">
      <c r="A36" s="40"/>
      <c r="B36" s="1"/>
      <c r="C36" s="1"/>
      <c r="D36" s="1"/>
      <c r="E36" s="1"/>
      <c r="F36" s="80"/>
      <c r="G36" s="1"/>
    </row>
    <row r="37" spans="1:7" x14ac:dyDescent="0.25">
      <c r="A37" s="41"/>
      <c r="B37" s="4"/>
      <c r="C37" s="5"/>
      <c r="D37" s="5"/>
      <c r="E37" s="5"/>
      <c r="F37" s="86"/>
      <c r="G37" s="1"/>
    </row>
    <row r="38" spans="1:7" x14ac:dyDescent="0.25">
      <c r="A38" s="1"/>
      <c r="B38" s="5"/>
      <c r="C38" s="5"/>
      <c r="D38" s="5"/>
      <c r="E38" s="5"/>
      <c r="F38" s="86"/>
      <c r="G38" s="1"/>
    </row>
    <row r="39" spans="1:7" x14ac:dyDescent="0.25">
      <c r="A39" s="1"/>
      <c r="B39" s="5"/>
      <c r="C39" s="5"/>
      <c r="D39" s="5"/>
      <c r="E39" s="5"/>
      <c r="F39" s="86"/>
      <c r="G39" s="1"/>
    </row>
    <row r="40" spans="1:7" x14ac:dyDescent="0.25">
      <c r="A40" s="1"/>
      <c r="B40" s="3"/>
      <c r="C40" s="5"/>
      <c r="D40" s="5"/>
      <c r="E40" s="5"/>
      <c r="F40" s="86"/>
      <c r="G40" s="1"/>
    </row>
    <row r="41" spans="1:7" x14ac:dyDescent="0.25">
      <c r="A41" s="1"/>
      <c r="B41" s="3"/>
      <c r="C41" s="5"/>
      <c r="D41" s="5"/>
      <c r="E41" s="5"/>
      <c r="F41" s="86"/>
      <c r="G41" s="1"/>
    </row>
    <row r="42" spans="1:7" x14ac:dyDescent="0.25">
      <c r="A42" s="35"/>
      <c r="B42" s="5"/>
      <c r="C42" s="35"/>
      <c r="D42" s="35"/>
      <c r="E42" s="35"/>
      <c r="F42" s="87"/>
      <c r="G42" s="1"/>
    </row>
    <row r="43" spans="1:7" x14ac:dyDescent="0.25">
      <c r="A43" s="1"/>
      <c r="B43" s="1"/>
      <c r="C43" s="34"/>
      <c r="D43" s="34"/>
      <c r="E43" s="34"/>
      <c r="F43" s="85"/>
      <c r="G43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M36"/>
  <sheetViews>
    <sheetView topLeftCell="A13" zoomScale="110" zoomScaleNormal="110" workbookViewId="0">
      <selection activeCell="A26" sqref="A26"/>
    </sheetView>
  </sheetViews>
  <sheetFormatPr defaultRowHeight="15" x14ac:dyDescent="0.25"/>
  <cols>
    <col min="1" max="1" width="36.14062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9" spans="1:7" hidden="1" x14ac:dyDescent="0.25"/>
    <row r="10" spans="1:7" hidden="1" x14ac:dyDescent="0.25"/>
    <row r="11" spans="1:7" hidden="1" x14ac:dyDescent="0.25"/>
    <row r="12" spans="1:7" hidden="1" x14ac:dyDescent="0.25"/>
    <row r="13" spans="1:7" x14ac:dyDescent="0.25">
      <c r="A13" t="s">
        <v>35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80" t="s">
        <v>4</v>
      </c>
      <c r="G15" s="47" t="s">
        <v>50</v>
      </c>
    </row>
    <row r="16" spans="1:7" x14ac:dyDescent="0.25">
      <c r="A16" s="40" t="s">
        <v>54</v>
      </c>
      <c r="B16" s="1"/>
      <c r="C16" s="1"/>
      <c r="D16" s="1"/>
      <c r="E16" s="1"/>
      <c r="F16" s="80"/>
      <c r="G16" s="1"/>
    </row>
    <row r="17" spans="1:13" x14ac:dyDescent="0.25">
      <c r="A17" s="54" t="s">
        <v>55</v>
      </c>
      <c r="B17" s="1"/>
      <c r="C17" s="1"/>
      <c r="D17" s="1"/>
      <c r="E17" s="1"/>
      <c r="F17" s="80"/>
      <c r="G17" s="1"/>
    </row>
    <row r="18" spans="1:13" x14ac:dyDescent="0.25">
      <c r="A18" s="12" t="s">
        <v>16</v>
      </c>
      <c r="B18" s="69">
        <v>180</v>
      </c>
      <c r="C18" s="56">
        <v>14.2</v>
      </c>
      <c r="D18" s="56">
        <v>18.399999999999999</v>
      </c>
      <c r="E18" s="57">
        <v>23.7</v>
      </c>
      <c r="F18" s="58">
        <v>320</v>
      </c>
      <c r="G18" s="1">
        <v>1340</v>
      </c>
      <c r="H18" s="2"/>
      <c r="I18" s="2"/>
      <c r="J18" s="2"/>
      <c r="K18" s="2"/>
      <c r="L18" s="2"/>
      <c r="M18" s="2"/>
    </row>
    <row r="19" spans="1:13" x14ac:dyDescent="0.25">
      <c r="A19" s="13" t="s">
        <v>23</v>
      </c>
      <c r="B19" s="4">
        <v>200</v>
      </c>
      <c r="C19" s="32">
        <v>2.4</v>
      </c>
      <c r="D19" s="32">
        <v>2.2999999999999998</v>
      </c>
      <c r="E19" s="32">
        <v>10.199999999999999</v>
      </c>
      <c r="F19" s="91">
        <v>69</v>
      </c>
      <c r="G19" s="1">
        <v>289</v>
      </c>
      <c r="H19" s="6"/>
      <c r="I19" s="7"/>
      <c r="J19" s="7"/>
      <c r="K19" s="7"/>
      <c r="L19" s="7"/>
      <c r="M19" s="2"/>
    </row>
    <row r="20" spans="1:13" x14ac:dyDescent="0.25">
      <c r="A20" s="1" t="s">
        <v>11</v>
      </c>
      <c r="B20" s="5">
        <v>50</v>
      </c>
      <c r="C20" s="32">
        <v>3.28</v>
      </c>
      <c r="D20" s="32">
        <v>0.9</v>
      </c>
      <c r="E20" s="32">
        <v>12.417999999999999</v>
      </c>
      <c r="F20" s="91">
        <v>69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38" t="s">
        <v>37</v>
      </c>
      <c r="B21" s="5">
        <v>100</v>
      </c>
      <c r="C21" s="31">
        <v>3</v>
      </c>
      <c r="D21" s="31">
        <v>3</v>
      </c>
      <c r="E21" s="31">
        <v>5</v>
      </c>
      <c r="F21" s="92">
        <v>120</v>
      </c>
      <c r="G21" s="1">
        <v>503</v>
      </c>
      <c r="H21" s="2"/>
      <c r="I21" s="2"/>
      <c r="J21" s="2"/>
      <c r="K21" s="2"/>
      <c r="L21" s="2"/>
      <c r="M21" s="2"/>
    </row>
    <row r="22" spans="1:13" x14ac:dyDescent="0.25">
      <c r="A22" s="38"/>
      <c r="B22" s="5"/>
      <c r="C22" s="31"/>
      <c r="D22" s="31"/>
      <c r="E22" s="31"/>
      <c r="F22" s="92"/>
      <c r="G22" s="1"/>
      <c r="H22" s="2"/>
      <c r="I22" s="2"/>
      <c r="J22" s="2"/>
      <c r="K22" s="2"/>
      <c r="L22" s="2"/>
      <c r="M22" s="2"/>
    </row>
    <row r="23" spans="1:13" x14ac:dyDescent="0.25">
      <c r="A23" s="34" t="s">
        <v>53</v>
      </c>
      <c r="B23" s="5"/>
      <c r="C23" s="35">
        <f>SUM(C18:C22)</f>
        <v>22.88</v>
      </c>
      <c r="D23" s="35">
        <f t="shared" ref="D23:F23" si="0">SUM(D18:D22)</f>
        <v>24.599999999999998</v>
      </c>
      <c r="E23" s="35">
        <f t="shared" si="0"/>
        <v>51.317999999999998</v>
      </c>
      <c r="F23" s="84">
        <f t="shared" si="0"/>
        <v>578</v>
      </c>
      <c r="G23" s="34">
        <v>2420</v>
      </c>
      <c r="H23" s="2"/>
      <c r="I23" s="2"/>
      <c r="J23" s="2"/>
      <c r="K23" s="2"/>
      <c r="L23" s="2"/>
      <c r="M23" s="2"/>
    </row>
    <row r="24" spans="1:13" x14ac:dyDescent="0.25">
      <c r="A24" s="1"/>
      <c r="B24" s="5"/>
      <c r="C24" s="5"/>
      <c r="D24" s="5"/>
      <c r="E24" s="5"/>
      <c r="F24" s="86"/>
      <c r="G24" s="1"/>
      <c r="H24" s="2"/>
      <c r="I24" s="2"/>
      <c r="J24" s="2"/>
      <c r="K24" s="2"/>
      <c r="L24" s="2"/>
      <c r="M24" s="2"/>
    </row>
    <row r="25" spans="1:13" x14ac:dyDescent="0.25">
      <c r="A25" s="54" t="s">
        <v>56</v>
      </c>
      <c r="B25" s="5"/>
      <c r="C25" s="5"/>
      <c r="D25" s="5"/>
      <c r="E25" s="5"/>
      <c r="F25" s="86"/>
      <c r="G25" s="1"/>
    </row>
    <row r="26" spans="1:13" x14ac:dyDescent="0.25">
      <c r="A26" s="1" t="s">
        <v>73</v>
      </c>
      <c r="B26" s="5">
        <v>40</v>
      </c>
      <c r="C26" s="15">
        <v>0.4</v>
      </c>
      <c r="D26" s="15">
        <v>1.8</v>
      </c>
      <c r="E26" s="15">
        <v>5.8</v>
      </c>
      <c r="F26" s="16">
        <v>40</v>
      </c>
      <c r="G26" s="1">
        <v>167</v>
      </c>
    </row>
    <row r="27" spans="1:13" x14ac:dyDescent="0.25">
      <c r="A27" s="1" t="s">
        <v>22</v>
      </c>
      <c r="B27" s="5">
        <v>200</v>
      </c>
      <c r="C27" s="17">
        <v>1.33</v>
      </c>
      <c r="D27" s="17">
        <v>12</v>
      </c>
      <c r="E27" s="17">
        <v>38.53</v>
      </c>
      <c r="F27" s="83">
        <v>252</v>
      </c>
      <c r="G27" s="1">
        <v>1055</v>
      </c>
    </row>
    <row r="28" spans="1:13" x14ac:dyDescent="0.25">
      <c r="A28" s="8" t="s">
        <v>43</v>
      </c>
      <c r="B28" s="9">
        <v>150</v>
      </c>
      <c r="C28" s="15">
        <v>4.5999999999999996</v>
      </c>
      <c r="D28" s="15">
        <v>3.6</v>
      </c>
      <c r="E28" s="15">
        <v>31.7</v>
      </c>
      <c r="F28" s="16">
        <v>180</v>
      </c>
      <c r="G28" s="1">
        <v>754</v>
      </c>
    </row>
    <row r="29" spans="1:13" ht="14.45" customHeight="1" x14ac:dyDescent="0.25">
      <c r="A29" s="11" t="s">
        <v>20</v>
      </c>
      <c r="B29" s="4" t="s">
        <v>21</v>
      </c>
      <c r="C29" s="17">
        <v>7.05</v>
      </c>
      <c r="D29" s="17">
        <v>7.1</v>
      </c>
      <c r="E29" s="17">
        <v>1.6</v>
      </c>
      <c r="F29" s="83">
        <v>99.5</v>
      </c>
      <c r="G29" s="1">
        <v>417</v>
      </c>
    </row>
    <row r="30" spans="1:13" x14ac:dyDescent="0.25">
      <c r="A30" s="1" t="s">
        <v>13</v>
      </c>
      <c r="B30" s="4">
        <v>200</v>
      </c>
      <c r="C30" s="17">
        <v>0.1</v>
      </c>
      <c r="D30" s="17">
        <v>0.02</v>
      </c>
      <c r="E30" s="17">
        <v>9.9</v>
      </c>
      <c r="F30" s="83">
        <v>35</v>
      </c>
      <c r="G30" s="1">
        <v>146</v>
      </c>
    </row>
    <row r="31" spans="1:13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6">
        <v>121</v>
      </c>
      <c r="G31" s="1">
        <v>507</v>
      </c>
    </row>
    <row r="32" spans="1:13" x14ac:dyDescent="0.25">
      <c r="A32" s="48" t="s">
        <v>52</v>
      </c>
      <c r="B32" s="4">
        <v>35</v>
      </c>
      <c r="C32" s="49">
        <v>6.5</v>
      </c>
      <c r="D32" s="49">
        <v>1.36</v>
      </c>
      <c r="E32" s="49">
        <v>18.899999999999999</v>
      </c>
      <c r="F32" s="55">
        <v>105.8</v>
      </c>
      <c r="G32" s="1">
        <v>443</v>
      </c>
    </row>
    <row r="33" spans="1:7" x14ac:dyDescent="0.25">
      <c r="A33" s="48"/>
      <c r="B33" s="4"/>
      <c r="C33" s="10">
        <f>SUM(C26:C32)</f>
        <v>25.68</v>
      </c>
      <c r="D33" s="10">
        <f t="shared" ref="D33:F33" si="1">SUM(D26:D32)</f>
        <v>27.43</v>
      </c>
      <c r="E33" s="10">
        <f t="shared" si="1"/>
        <v>128</v>
      </c>
      <c r="F33" s="87">
        <f t="shared" si="1"/>
        <v>833.3</v>
      </c>
      <c r="G33" s="34">
        <v>3489</v>
      </c>
    </row>
    <row r="34" spans="1:7" x14ac:dyDescent="0.25">
      <c r="A34" s="48"/>
      <c r="B34" s="4"/>
      <c r="C34" s="49"/>
      <c r="D34" s="49"/>
      <c r="E34" s="49"/>
      <c r="F34" s="55"/>
      <c r="G34" s="1"/>
    </row>
    <row r="35" spans="1:7" x14ac:dyDescent="0.25">
      <c r="A35" s="34" t="s">
        <v>46</v>
      </c>
      <c r="B35" s="1"/>
      <c r="C35" s="34">
        <f>C23+C33</f>
        <v>48.56</v>
      </c>
      <c r="D35" s="34">
        <f t="shared" ref="D35:G35" si="2">D23+D33</f>
        <v>52.03</v>
      </c>
      <c r="E35" s="34">
        <f t="shared" si="2"/>
        <v>179.31799999999998</v>
      </c>
      <c r="F35" s="34">
        <f t="shared" si="2"/>
        <v>1411.3</v>
      </c>
      <c r="G35" s="34">
        <f t="shared" si="2"/>
        <v>5909</v>
      </c>
    </row>
    <row r="36" spans="1:7" x14ac:dyDescent="0.25">
      <c r="A36" s="1"/>
      <c r="B36" s="1"/>
      <c r="C36" s="1"/>
      <c r="D36" s="1"/>
      <c r="E36" s="1"/>
      <c r="F36" s="80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M44"/>
  <sheetViews>
    <sheetView topLeftCell="A14" zoomScale="110" zoomScaleNormal="110" workbookViewId="0">
      <selection activeCell="B27" sqref="B27"/>
    </sheetView>
  </sheetViews>
  <sheetFormatPr defaultRowHeight="15" x14ac:dyDescent="0.25"/>
  <cols>
    <col min="1" max="1" width="34.2851562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9" spans="1:7" hidden="1" x14ac:dyDescent="0.25"/>
    <row r="10" spans="1:7" hidden="1" x14ac:dyDescent="0.25"/>
    <row r="11" spans="1:7" hidden="1" x14ac:dyDescent="0.25"/>
    <row r="12" spans="1:7" hidden="1" x14ac:dyDescent="0.25"/>
    <row r="13" spans="1:7" x14ac:dyDescent="0.25">
      <c r="A13" t="s">
        <v>35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80" t="s">
        <v>4</v>
      </c>
      <c r="G15" s="47" t="s">
        <v>50</v>
      </c>
    </row>
    <row r="16" spans="1:7" x14ac:dyDescent="0.25">
      <c r="A16" s="10" t="s">
        <v>58</v>
      </c>
      <c r="B16" s="1"/>
      <c r="C16" s="1"/>
      <c r="D16" s="1"/>
      <c r="E16" s="1"/>
      <c r="F16" s="80"/>
      <c r="G16" s="1"/>
    </row>
    <row r="17" spans="1:13" x14ac:dyDescent="0.25">
      <c r="A17" s="54" t="s">
        <v>59</v>
      </c>
      <c r="B17" s="1"/>
      <c r="C17" s="1"/>
      <c r="D17" s="1"/>
      <c r="E17" s="1"/>
      <c r="F17" s="80"/>
      <c r="G17" s="1"/>
    </row>
    <row r="18" spans="1:13" x14ac:dyDescent="0.25">
      <c r="A18" s="12" t="s">
        <v>16</v>
      </c>
      <c r="B18" s="69">
        <v>200</v>
      </c>
      <c r="C18" s="60">
        <v>17.04</v>
      </c>
      <c r="D18" s="60">
        <v>22.08</v>
      </c>
      <c r="E18" s="61">
        <v>28.44</v>
      </c>
      <c r="F18" s="46">
        <v>384</v>
      </c>
      <c r="G18" s="47">
        <v>1607</v>
      </c>
      <c r="H18" s="2"/>
      <c r="I18" s="2"/>
      <c r="J18" s="2"/>
      <c r="K18" s="2"/>
      <c r="L18" s="2"/>
      <c r="M18" s="2"/>
    </row>
    <row r="19" spans="1:13" x14ac:dyDescent="0.25">
      <c r="A19" s="13" t="s">
        <v>23</v>
      </c>
      <c r="B19" s="4">
        <v>200</v>
      </c>
      <c r="C19" s="47">
        <v>2.4</v>
      </c>
      <c r="D19" s="47">
        <v>2.2999999999999998</v>
      </c>
      <c r="E19" s="47">
        <v>10.199999999999999</v>
      </c>
      <c r="F19" s="93">
        <v>69</v>
      </c>
      <c r="G19" s="47">
        <v>289</v>
      </c>
      <c r="H19" s="6"/>
      <c r="I19" s="7"/>
      <c r="J19" s="7"/>
      <c r="K19" s="7"/>
      <c r="L19" s="7"/>
      <c r="M19" s="2"/>
    </row>
    <row r="20" spans="1:13" x14ac:dyDescent="0.25">
      <c r="A20" s="1" t="s">
        <v>11</v>
      </c>
      <c r="B20" s="5">
        <v>50</v>
      </c>
      <c r="C20" s="53">
        <v>5.7</v>
      </c>
      <c r="D20" s="53">
        <v>1.55</v>
      </c>
      <c r="E20" s="53">
        <v>21.57</v>
      </c>
      <c r="F20" s="81">
        <v>121</v>
      </c>
      <c r="G20" s="47">
        <v>507</v>
      </c>
      <c r="H20" s="2"/>
      <c r="I20" s="2"/>
      <c r="J20" s="2"/>
      <c r="K20" s="2"/>
      <c r="L20" s="2"/>
      <c r="M20" s="2"/>
    </row>
    <row r="21" spans="1:13" x14ac:dyDescent="0.25">
      <c r="A21" s="38" t="s">
        <v>37</v>
      </c>
      <c r="B21" s="5">
        <v>100</v>
      </c>
      <c r="C21" s="65">
        <v>3</v>
      </c>
      <c r="D21" s="65">
        <v>3</v>
      </c>
      <c r="E21" s="65">
        <v>5</v>
      </c>
      <c r="F21" s="79">
        <v>120</v>
      </c>
      <c r="G21" s="47">
        <v>502</v>
      </c>
      <c r="H21" s="2"/>
      <c r="I21" s="2"/>
      <c r="J21" s="2"/>
      <c r="K21" s="2"/>
      <c r="L21" s="2"/>
      <c r="M21" s="2"/>
    </row>
    <row r="22" spans="1:13" x14ac:dyDescent="0.25">
      <c r="A22" s="38"/>
      <c r="B22" s="5"/>
      <c r="C22" s="31"/>
      <c r="D22" s="31"/>
      <c r="E22" s="31"/>
      <c r="F22" s="92"/>
      <c r="G22" s="47"/>
      <c r="H22" s="2"/>
      <c r="I22" s="2"/>
      <c r="J22" s="2"/>
      <c r="K22" s="2"/>
      <c r="L22" s="2"/>
      <c r="M22" s="2"/>
    </row>
    <row r="23" spans="1:13" x14ac:dyDescent="0.25">
      <c r="A23" s="34" t="s">
        <v>60</v>
      </c>
      <c r="B23" s="5"/>
      <c r="C23" s="35">
        <f>SUM(C18:C21)</f>
        <v>28.139999999999997</v>
      </c>
      <c r="D23" s="35">
        <f t="shared" ref="D23:F23" si="0">SUM(D18:D21)</f>
        <v>28.93</v>
      </c>
      <c r="E23" s="35">
        <f t="shared" si="0"/>
        <v>65.210000000000008</v>
      </c>
      <c r="F23" s="84">
        <f t="shared" si="0"/>
        <v>694</v>
      </c>
      <c r="G23" s="47">
        <v>2906</v>
      </c>
      <c r="H23" s="2"/>
      <c r="I23" s="2"/>
      <c r="J23" s="2"/>
      <c r="K23" s="2"/>
      <c r="L23" s="2"/>
      <c r="M23" s="2"/>
    </row>
    <row r="24" spans="1:13" x14ac:dyDescent="0.25">
      <c r="A24" s="34"/>
      <c r="B24" s="5"/>
      <c r="C24" s="5"/>
      <c r="D24" s="5"/>
      <c r="E24" s="5"/>
      <c r="F24" s="86"/>
      <c r="G24" s="47"/>
      <c r="H24" s="2"/>
      <c r="I24" s="2"/>
      <c r="J24" s="2"/>
      <c r="K24" s="2"/>
      <c r="L24" s="2"/>
      <c r="M24" s="2"/>
    </row>
    <row r="25" spans="1:13" x14ac:dyDescent="0.25">
      <c r="A25" s="54" t="s">
        <v>61</v>
      </c>
      <c r="B25" s="5"/>
      <c r="C25" s="5"/>
      <c r="D25" s="5"/>
      <c r="E25" s="5"/>
      <c r="F25" s="86"/>
      <c r="G25" s="47"/>
    </row>
    <row r="26" spans="1:13" x14ac:dyDescent="0.25">
      <c r="A26" s="1" t="s">
        <v>73</v>
      </c>
      <c r="B26" s="5">
        <v>45</v>
      </c>
      <c r="C26" s="88">
        <v>0.6</v>
      </c>
      <c r="D26" s="88">
        <v>2.7</v>
      </c>
      <c r="E26" s="89">
        <v>8.6999999999999993</v>
      </c>
      <c r="F26" s="78">
        <v>60</v>
      </c>
      <c r="G26" s="47">
        <v>251</v>
      </c>
    </row>
    <row r="27" spans="1:13" x14ac:dyDescent="0.25">
      <c r="A27" s="1" t="s">
        <v>22</v>
      </c>
      <c r="B27" s="5">
        <v>250</v>
      </c>
      <c r="C27" s="53">
        <v>1.66</v>
      </c>
      <c r="D27" s="53">
        <v>15</v>
      </c>
      <c r="E27" s="53">
        <v>48.16</v>
      </c>
      <c r="F27" s="81">
        <v>315</v>
      </c>
      <c r="G27" s="47">
        <v>1318</v>
      </c>
    </row>
    <row r="28" spans="1:13" x14ac:dyDescent="0.25">
      <c r="A28" s="8" t="s">
        <v>43</v>
      </c>
      <c r="B28" s="9">
        <v>180</v>
      </c>
      <c r="C28" s="52">
        <v>5.52</v>
      </c>
      <c r="D28" s="52">
        <v>4.32</v>
      </c>
      <c r="E28" s="52">
        <v>38.04</v>
      </c>
      <c r="F28" s="67">
        <v>216</v>
      </c>
      <c r="G28" s="47">
        <v>904</v>
      </c>
    </row>
    <row r="29" spans="1:13" ht="13.15" customHeight="1" x14ac:dyDescent="0.25">
      <c r="A29" s="102" t="s">
        <v>20</v>
      </c>
      <c r="B29" s="4" t="s">
        <v>21</v>
      </c>
      <c r="C29" s="53">
        <v>7.05</v>
      </c>
      <c r="D29" s="53">
        <v>7.1</v>
      </c>
      <c r="E29" s="53">
        <v>1.6</v>
      </c>
      <c r="F29" s="81">
        <v>99.5</v>
      </c>
      <c r="G29" s="47">
        <v>417</v>
      </c>
    </row>
    <row r="30" spans="1:13" x14ac:dyDescent="0.25">
      <c r="A30" s="1" t="s">
        <v>13</v>
      </c>
      <c r="B30" s="4">
        <v>200</v>
      </c>
      <c r="C30" s="53">
        <v>0.1</v>
      </c>
      <c r="D30" s="53">
        <v>0.02</v>
      </c>
      <c r="E30" s="53">
        <v>9.9</v>
      </c>
      <c r="F30" s="81">
        <v>35</v>
      </c>
      <c r="G30" s="47">
        <v>147</v>
      </c>
    </row>
    <row r="31" spans="1:13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6">
        <v>121</v>
      </c>
      <c r="G31" s="47">
        <v>507</v>
      </c>
    </row>
    <row r="32" spans="1:13" x14ac:dyDescent="0.25">
      <c r="A32" s="48" t="s">
        <v>52</v>
      </c>
      <c r="B32" s="4">
        <v>35</v>
      </c>
      <c r="C32" s="49">
        <v>6.5</v>
      </c>
      <c r="D32" s="49">
        <v>1.36</v>
      </c>
      <c r="E32" s="49">
        <v>18.899999999999999</v>
      </c>
      <c r="F32" s="55">
        <v>105.8</v>
      </c>
      <c r="G32" s="47">
        <v>443</v>
      </c>
    </row>
    <row r="33" spans="1:7" x14ac:dyDescent="0.25">
      <c r="A33" s="34"/>
      <c r="B33" s="3"/>
      <c r="C33" s="35">
        <f>SUM(C26:C32)</f>
        <v>27.13</v>
      </c>
      <c r="D33" s="35">
        <f t="shared" ref="D33:G33" si="1">SUM(D26:D32)</f>
        <v>32.049999999999997</v>
      </c>
      <c r="E33" s="35">
        <f t="shared" si="1"/>
        <v>146.87</v>
      </c>
      <c r="F33" s="35">
        <f t="shared" si="1"/>
        <v>952.3</v>
      </c>
      <c r="G33" s="10">
        <f t="shared" si="1"/>
        <v>3987</v>
      </c>
    </row>
    <row r="34" spans="1:7" x14ac:dyDescent="0.25">
      <c r="A34" s="34"/>
      <c r="B34" s="3"/>
      <c r="C34" s="35"/>
      <c r="D34" s="35"/>
      <c r="E34" s="35"/>
      <c r="F34" s="84"/>
      <c r="G34" s="47"/>
    </row>
    <row r="35" spans="1:7" x14ac:dyDescent="0.25">
      <c r="A35" s="34" t="s">
        <v>62</v>
      </c>
      <c r="B35" s="1"/>
      <c r="C35" s="34">
        <f>C23+C33</f>
        <v>55.269999999999996</v>
      </c>
      <c r="D35" s="34">
        <f t="shared" ref="D35:G35" si="2">D23+D33</f>
        <v>60.98</v>
      </c>
      <c r="E35" s="34">
        <f t="shared" si="2"/>
        <v>212.08</v>
      </c>
      <c r="F35" s="34">
        <f t="shared" si="2"/>
        <v>1646.3</v>
      </c>
      <c r="G35" s="10">
        <f t="shared" si="2"/>
        <v>6893</v>
      </c>
    </row>
    <row r="36" spans="1:7" x14ac:dyDescent="0.25">
      <c r="A36" s="34"/>
      <c r="B36" s="1"/>
      <c r="C36" s="1"/>
      <c r="D36" s="1"/>
      <c r="E36" s="1"/>
      <c r="F36" s="80"/>
      <c r="G36" s="1"/>
    </row>
    <row r="37" spans="1:7" x14ac:dyDescent="0.25">
      <c r="A37" s="40"/>
      <c r="B37" s="1"/>
      <c r="C37" s="1"/>
      <c r="D37" s="1"/>
      <c r="E37" s="1"/>
      <c r="F37" s="80"/>
      <c r="G37" s="1"/>
    </row>
    <row r="38" spans="1:7" x14ac:dyDescent="0.25">
      <c r="A38" s="12"/>
      <c r="B38" s="4"/>
      <c r="C38" s="5"/>
      <c r="D38" s="5"/>
      <c r="E38" s="5"/>
      <c r="F38" s="86"/>
      <c r="G38" s="1"/>
    </row>
    <row r="39" spans="1:7" x14ac:dyDescent="0.25">
      <c r="A39" s="13"/>
      <c r="B39" s="3"/>
      <c r="C39" s="5"/>
      <c r="D39" s="5"/>
      <c r="E39" s="5"/>
      <c r="F39" s="86"/>
      <c r="G39" s="1"/>
    </row>
    <row r="40" spans="1:7" x14ac:dyDescent="0.25">
      <c r="A40" s="1"/>
      <c r="B40" s="5"/>
      <c r="C40" s="5"/>
      <c r="D40" s="5"/>
      <c r="E40" s="5"/>
      <c r="F40" s="86"/>
      <c r="G40" s="1"/>
    </row>
    <row r="41" spans="1:7" x14ac:dyDescent="0.25">
      <c r="A41" s="38"/>
      <c r="B41" s="5"/>
      <c r="C41" s="31"/>
      <c r="D41" s="31"/>
      <c r="E41" s="31"/>
      <c r="F41" s="92"/>
      <c r="G41" s="1"/>
    </row>
    <row r="42" spans="1:7" x14ac:dyDescent="0.25">
      <c r="A42" s="1"/>
      <c r="B42" s="3"/>
      <c r="C42" s="5"/>
      <c r="D42" s="5"/>
      <c r="E42" s="5"/>
      <c r="F42" s="86"/>
      <c r="G42" s="1"/>
    </row>
    <row r="43" spans="1:7" x14ac:dyDescent="0.25">
      <c r="A43" s="35"/>
      <c r="B43" s="5"/>
      <c r="C43" s="34"/>
      <c r="D43" s="34"/>
      <c r="E43" s="34"/>
      <c r="F43" s="85"/>
      <c r="G43" s="1"/>
    </row>
    <row r="44" spans="1:7" x14ac:dyDescent="0.25">
      <c r="A44" s="35"/>
      <c r="B44" s="1"/>
      <c r="C44" s="34"/>
      <c r="D44" s="34"/>
      <c r="E44" s="34"/>
      <c r="F44" s="85"/>
      <c r="G44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7"/>
  <sheetViews>
    <sheetView topLeftCell="A12" zoomScale="110" zoomScaleNormal="110" workbookViewId="0">
      <selection activeCell="B28" sqref="B28"/>
    </sheetView>
  </sheetViews>
  <sheetFormatPr defaultRowHeight="15" x14ac:dyDescent="0.25"/>
  <cols>
    <col min="1" max="1" width="36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42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80" t="s">
        <v>4</v>
      </c>
      <c r="G15" s="1" t="s">
        <v>66</v>
      </c>
    </row>
    <row r="16" spans="1:7" x14ac:dyDescent="0.25">
      <c r="A16" s="40" t="s">
        <v>54</v>
      </c>
      <c r="B16" s="1"/>
      <c r="C16" s="1"/>
      <c r="D16" s="1"/>
      <c r="E16" s="1"/>
      <c r="F16" s="80"/>
      <c r="G16" s="1"/>
    </row>
    <row r="17" spans="1:13" x14ac:dyDescent="0.25">
      <c r="A17" s="54" t="s">
        <v>55</v>
      </c>
      <c r="B17" s="1"/>
      <c r="C17" s="1"/>
      <c r="D17" s="1"/>
      <c r="E17" s="1"/>
      <c r="F17" s="80"/>
      <c r="G17" s="1"/>
    </row>
    <row r="18" spans="1:13" x14ac:dyDescent="0.25">
      <c r="A18" s="18" t="s">
        <v>25</v>
      </c>
      <c r="B18" s="68" t="s">
        <v>74</v>
      </c>
      <c r="C18" s="51">
        <v>9.36</v>
      </c>
      <c r="D18" s="51">
        <v>12.96</v>
      </c>
      <c r="E18" s="51">
        <v>9.9600000000000009</v>
      </c>
      <c r="F18" s="95">
        <v>196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18" t="s">
        <v>30</v>
      </c>
      <c r="B19" s="15">
        <v>150</v>
      </c>
      <c r="C19" s="51">
        <v>5.37</v>
      </c>
      <c r="D19" s="51">
        <v>4.25</v>
      </c>
      <c r="E19" s="51">
        <v>33.380000000000003</v>
      </c>
      <c r="F19" s="95">
        <v>196</v>
      </c>
      <c r="G19" s="1">
        <v>821</v>
      </c>
      <c r="H19" s="6"/>
      <c r="I19" s="7"/>
      <c r="J19" s="7"/>
      <c r="K19" s="7"/>
      <c r="L19" s="7"/>
      <c r="M19" s="2"/>
    </row>
    <row r="20" spans="1:13" x14ac:dyDescent="0.25">
      <c r="A20" s="18" t="s">
        <v>39</v>
      </c>
      <c r="B20" s="15">
        <v>200</v>
      </c>
      <c r="C20" s="51">
        <v>0.1</v>
      </c>
      <c r="D20" s="51">
        <v>0.02</v>
      </c>
      <c r="E20" s="51">
        <v>9.9</v>
      </c>
      <c r="F20" s="95">
        <v>35</v>
      </c>
      <c r="G20" s="1">
        <v>147</v>
      </c>
      <c r="H20" s="2"/>
      <c r="I20" s="2"/>
      <c r="J20" s="2"/>
      <c r="K20" s="2"/>
      <c r="L20" s="2"/>
      <c r="M20" s="2"/>
    </row>
    <row r="21" spans="1:13" x14ac:dyDescent="0.25">
      <c r="A21" s="94" t="s">
        <v>19</v>
      </c>
      <c r="B21" s="15">
        <v>10</v>
      </c>
      <c r="C21" s="65">
        <v>3</v>
      </c>
      <c r="D21" s="65">
        <v>1</v>
      </c>
      <c r="E21" s="65">
        <v>1.6</v>
      </c>
      <c r="F21" s="79">
        <v>40.799999999999997</v>
      </c>
      <c r="G21" s="1">
        <v>171</v>
      </c>
      <c r="H21" s="2"/>
      <c r="I21" s="2"/>
      <c r="J21" s="2"/>
      <c r="K21" s="2"/>
      <c r="L21" s="2"/>
      <c r="M21" s="2"/>
    </row>
    <row r="22" spans="1:13" x14ac:dyDescent="0.25">
      <c r="A22" s="18" t="s">
        <v>31</v>
      </c>
      <c r="B22" s="15">
        <v>50</v>
      </c>
      <c r="C22" s="51">
        <v>3.28</v>
      </c>
      <c r="D22" s="51">
        <v>0.9</v>
      </c>
      <c r="E22" s="51">
        <v>12.48</v>
      </c>
      <c r="F22" s="95">
        <v>69</v>
      </c>
      <c r="G22" s="1">
        <v>289</v>
      </c>
      <c r="H22" s="2"/>
      <c r="I22" s="2"/>
      <c r="J22" s="2"/>
      <c r="K22" s="2"/>
      <c r="L22" s="2"/>
      <c r="M22" s="2"/>
    </row>
    <row r="23" spans="1:13" x14ac:dyDescent="0.25">
      <c r="A23" s="18"/>
      <c r="B23" s="15"/>
      <c r="C23" s="20"/>
      <c r="D23" s="20"/>
      <c r="E23" s="20"/>
      <c r="F23" s="21"/>
      <c r="G23" s="1">
        <f t="shared" ref="G23" si="0">F23*4.1868</f>
        <v>0</v>
      </c>
      <c r="H23" s="2"/>
      <c r="I23" s="2"/>
      <c r="J23" s="2"/>
      <c r="K23" s="2"/>
      <c r="L23" s="2"/>
      <c r="M23" s="2"/>
    </row>
    <row r="24" spans="1:13" x14ac:dyDescent="0.25">
      <c r="A24" s="34" t="s">
        <v>53</v>
      </c>
      <c r="B24" s="28"/>
      <c r="C24" s="35">
        <f>SUM(C18:C23)</f>
        <v>21.11</v>
      </c>
      <c r="D24" s="35">
        <f t="shared" ref="D24:F24" si="1">SUM(D18:D23)</f>
        <v>19.13</v>
      </c>
      <c r="E24" s="35">
        <f t="shared" si="1"/>
        <v>67.320000000000007</v>
      </c>
      <c r="F24" s="84">
        <f t="shared" si="1"/>
        <v>536.79999999999995</v>
      </c>
      <c r="G24" s="34">
        <v>2247</v>
      </c>
      <c r="H24" s="2"/>
      <c r="I24" s="2"/>
      <c r="J24" s="2"/>
      <c r="K24" s="2"/>
      <c r="L24" s="2"/>
      <c r="M24" s="2"/>
    </row>
    <row r="25" spans="1:13" x14ac:dyDescent="0.25">
      <c r="A25" s="1"/>
      <c r="B25" s="28"/>
      <c r="C25" s="17"/>
      <c r="D25" s="17"/>
      <c r="E25" s="17"/>
      <c r="F25" s="83"/>
      <c r="G25" s="1"/>
      <c r="H25" s="2"/>
      <c r="I25" s="2"/>
      <c r="J25" s="2"/>
      <c r="K25" s="2"/>
      <c r="L25" s="2"/>
      <c r="M25" s="2"/>
    </row>
    <row r="26" spans="1:13" x14ac:dyDescent="0.25">
      <c r="A26" s="54" t="s">
        <v>56</v>
      </c>
      <c r="B26" s="17"/>
      <c r="C26" s="17"/>
      <c r="D26" s="17"/>
      <c r="E26" s="17"/>
      <c r="F26" s="83"/>
      <c r="G26" s="1"/>
    </row>
    <row r="27" spans="1:13" x14ac:dyDescent="0.25">
      <c r="A27" s="99" t="s">
        <v>67</v>
      </c>
      <c r="B27" s="15">
        <v>40</v>
      </c>
      <c r="C27" s="51">
        <v>0.6</v>
      </c>
      <c r="D27" s="51">
        <v>0</v>
      </c>
      <c r="E27" s="51">
        <v>2.8</v>
      </c>
      <c r="F27" s="95">
        <v>46</v>
      </c>
      <c r="G27" s="1">
        <v>193</v>
      </c>
    </row>
    <row r="28" spans="1:13" x14ac:dyDescent="0.25">
      <c r="A28" s="18" t="s">
        <v>40</v>
      </c>
      <c r="B28" s="15">
        <v>200</v>
      </c>
      <c r="C28" s="51">
        <v>1.33</v>
      </c>
      <c r="D28" s="51">
        <v>33.33</v>
      </c>
      <c r="E28" s="51">
        <v>37.33</v>
      </c>
      <c r="F28" s="95">
        <v>265</v>
      </c>
      <c r="G28" s="1">
        <v>1110</v>
      </c>
    </row>
    <row r="29" spans="1:13" x14ac:dyDescent="0.25">
      <c r="A29" s="24" t="s">
        <v>41</v>
      </c>
      <c r="B29" s="68" t="s">
        <v>64</v>
      </c>
      <c r="C29" s="51">
        <v>9.7200000000000006</v>
      </c>
      <c r="D29" s="51">
        <v>6.84</v>
      </c>
      <c r="E29" s="51">
        <v>8.2799999999999994</v>
      </c>
      <c r="F29" s="95">
        <v>134</v>
      </c>
      <c r="G29" s="1">
        <v>561</v>
      </c>
    </row>
    <row r="30" spans="1:13" x14ac:dyDescent="0.25">
      <c r="A30" s="24" t="s">
        <v>9</v>
      </c>
      <c r="B30" s="15">
        <v>150</v>
      </c>
      <c r="C30" s="51">
        <v>3</v>
      </c>
      <c r="D30" s="51">
        <v>4.63</v>
      </c>
      <c r="E30" s="51">
        <v>20.13</v>
      </c>
      <c r="F30" s="96">
        <v>136</v>
      </c>
      <c r="G30" s="1">
        <v>569</v>
      </c>
    </row>
    <row r="31" spans="1:13" ht="12.75" customHeight="1" x14ac:dyDescent="0.25">
      <c r="A31" s="23" t="s">
        <v>26</v>
      </c>
      <c r="B31" s="15">
        <v>200</v>
      </c>
      <c r="C31" s="50">
        <v>0.2</v>
      </c>
      <c r="D31" s="50">
        <v>0.1</v>
      </c>
      <c r="E31" s="50">
        <v>23.5</v>
      </c>
      <c r="F31" s="90">
        <v>89</v>
      </c>
      <c r="G31" s="1">
        <v>373</v>
      </c>
    </row>
    <row r="32" spans="1:13" x14ac:dyDescent="0.25">
      <c r="A32" s="48" t="s">
        <v>51</v>
      </c>
      <c r="B32" s="44">
        <v>40</v>
      </c>
      <c r="C32" s="45">
        <v>5.7</v>
      </c>
      <c r="D32" s="45">
        <v>1.55</v>
      </c>
      <c r="E32" s="45">
        <v>21.57</v>
      </c>
      <c r="F32" s="46">
        <v>121</v>
      </c>
      <c r="G32" s="1">
        <v>507</v>
      </c>
    </row>
    <row r="33" spans="1:7" x14ac:dyDescent="0.25">
      <c r="A33" s="48" t="s">
        <v>52</v>
      </c>
      <c r="B33" s="4">
        <v>35</v>
      </c>
      <c r="C33" s="49">
        <v>6.5</v>
      </c>
      <c r="D33" s="49">
        <v>1.36</v>
      </c>
      <c r="E33" s="49">
        <v>18.899999999999999</v>
      </c>
      <c r="F33" s="55">
        <v>105.8</v>
      </c>
      <c r="G33" s="1">
        <v>443</v>
      </c>
    </row>
    <row r="34" spans="1:7" x14ac:dyDescent="0.25">
      <c r="A34" s="48"/>
      <c r="B34" s="4"/>
      <c r="C34" s="10">
        <f>SUM(C27:C33)</f>
        <v>27.05</v>
      </c>
      <c r="D34" s="10">
        <f t="shared" ref="D34:F34" si="2">SUM(D27:D33)</f>
        <v>47.81</v>
      </c>
      <c r="E34" s="10">
        <f t="shared" si="2"/>
        <v>132.51</v>
      </c>
      <c r="F34" s="87">
        <f t="shared" si="2"/>
        <v>896.8</v>
      </c>
      <c r="G34" s="34">
        <v>3754</v>
      </c>
    </row>
    <row r="35" spans="1:7" x14ac:dyDescent="0.25">
      <c r="A35" s="1"/>
      <c r="B35" s="28"/>
      <c r="C35" s="5"/>
      <c r="D35" s="5"/>
      <c r="E35" s="5"/>
      <c r="F35" s="86"/>
      <c r="G35" s="1"/>
    </row>
    <row r="36" spans="1:7" x14ac:dyDescent="0.25">
      <c r="A36" s="34" t="s">
        <v>46</v>
      </c>
      <c r="B36" s="25"/>
      <c r="C36" s="34">
        <f>C24+C34</f>
        <v>48.16</v>
      </c>
      <c r="D36" s="34">
        <f t="shared" ref="D36:G36" si="3">D24+D34</f>
        <v>66.94</v>
      </c>
      <c r="E36" s="34">
        <f t="shared" si="3"/>
        <v>199.82999999999998</v>
      </c>
      <c r="F36" s="34">
        <f t="shared" si="3"/>
        <v>1433.6</v>
      </c>
      <c r="G36" s="34">
        <f t="shared" si="3"/>
        <v>6001</v>
      </c>
    </row>
    <row r="37" spans="1:7" x14ac:dyDescent="0.25">
      <c r="A37" s="1"/>
      <c r="B37" s="1"/>
      <c r="C37" s="1"/>
      <c r="D37" s="1"/>
      <c r="E37" s="1"/>
      <c r="F37" s="80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1 день старш</vt:lpstr>
      <vt:lpstr>2 день</vt:lpstr>
      <vt:lpstr>2 день старш</vt:lpstr>
      <vt:lpstr>3 день</vt:lpstr>
      <vt:lpstr>3 день старш</vt:lpstr>
      <vt:lpstr>4 день</vt:lpstr>
      <vt:lpstr>4 день старш</vt:lpstr>
      <vt:lpstr>5 день</vt:lpstr>
      <vt:lpstr>5 день старш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2022-04-04T14:49:46Z</dcterms:modified>
</cp:coreProperties>
</file>