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72" i="1"/>
  <c r="G172"/>
  <c r="H172"/>
  <c r="I172"/>
  <c r="J172"/>
  <c r="K172"/>
  <c r="L172"/>
  <c r="M172"/>
  <c r="N172"/>
  <c r="O172"/>
  <c r="E172"/>
  <c r="F12" l="1"/>
  <c r="G12"/>
  <c r="H12"/>
  <c r="I12"/>
  <c r="J12"/>
  <c r="K12"/>
  <c r="L12"/>
  <c r="M12"/>
  <c r="N12"/>
  <c r="O12"/>
  <c r="E12"/>
  <c r="F185"/>
  <c r="G185"/>
  <c r="H185"/>
  <c r="I185"/>
  <c r="J185"/>
  <c r="K185"/>
  <c r="L185"/>
  <c r="M185"/>
  <c r="N185"/>
  <c r="O185"/>
  <c r="E185"/>
  <c r="F63" l="1"/>
  <c r="G63"/>
  <c r="H63"/>
  <c r="I63"/>
  <c r="J63"/>
  <c r="K63"/>
  <c r="L63"/>
  <c r="M63"/>
  <c r="N63"/>
  <c r="O63"/>
  <c r="E63"/>
  <c r="F215" l="1"/>
  <c r="G215"/>
  <c r="H215"/>
  <c r="I215"/>
  <c r="J215"/>
  <c r="K215"/>
  <c r="L215"/>
  <c r="M215"/>
  <c r="N215"/>
  <c r="O215"/>
  <c r="E215"/>
  <c r="F151"/>
  <c r="G151"/>
  <c r="H151"/>
  <c r="I151"/>
  <c r="J151"/>
  <c r="K151"/>
  <c r="L151"/>
  <c r="M151"/>
  <c r="N151"/>
  <c r="O151"/>
  <c r="E151"/>
  <c r="F193" l="1"/>
  <c r="G193"/>
  <c r="H193"/>
  <c r="I193"/>
  <c r="J193"/>
  <c r="K193"/>
  <c r="L193"/>
  <c r="M193"/>
  <c r="N193"/>
  <c r="O193"/>
  <c r="E193"/>
  <c r="I194"/>
  <c r="K194"/>
  <c r="M194"/>
  <c r="O194" l="1"/>
  <c r="N194"/>
  <c r="L194"/>
  <c r="J194"/>
  <c r="H194"/>
  <c r="G194"/>
  <c r="F194"/>
  <c r="E194"/>
  <c r="E128"/>
  <c r="F119"/>
  <c r="G119"/>
  <c r="H119"/>
  <c r="I119"/>
  <c r="J119"/>
  <c r="K119"/>
  <c r="L119"/>
  <c r="M119"/>
  <c r="N119"/>
  <c r="O119"/>
  <c r="E119"/>
  <c r="F96"/>
  <c r="F106" s="1"/>
  <c r="G96"/>
  <c r="G106" s="1"/>
  <c r="H96"/>
  <c r="H106" s="1"/>
  <c r="I96"/>
  <c r="I106" s="1"/>
  <c r="J96"/>
  <c r="J106" s="1"/>
  <c r="K96"/>
  <c r="K106" s="1"/>
  <c r="L96"/>
  <c r="L106" s="1"/>
  <c r="M96"/>
  <c r="M106" s="1"/>
  <c r="N96"/>
  <c r="N106" s="1"/>
  <c r="O96"/>
  <c r="O106" s="1"/>
  <c r="E96"/>
  <c r="E55"/>
  <c r="E64" s="1"/>
  <c r="F128" l="1"/>
  <c r="F129" s="1"/>
  <c r="G128"/>
  <c r="G129" s="1"/>
  <c r="H128"/>
  <c r="H129" s="1"/>
  <c r="I128"/>
  <c r="I129" s="1"/>
  <c r="J128"/>
  <c r="J129" s="1"/>
  <c r="K128"/>
  <c r="K129" s="1"/>
  <c r="L128"/>
  <c r="L129" s="1"/>
  <c r="M128"/>
  <c r="M129" s="1"/>
  <c r="N128"/>
  <c r="N129" s="1"/>
  <c r="O128"/>
  <c r="O129" s="1"/>
  <c r="O206"/>
  <c r="F206"/>
  <c r="F216" s="1"/>
  <c r="G206"/>
  <c r="H206"/>
  <c r="H216" s="1"/>
  <c r="I206"/>
  <c r="J206"/>
  <c r="J216" s="1"/>
  <c r="K206"/>
  <c r="L206"/>
  <c r="L216" s="1"/>
  <c r="M206"/>
  <c r="N206"/>
  <c r="N216" s="1"/>
  <c r="E206"/>
  <c r="F141"/>
  <c r="G141"/>
  <c r="G152" s="1"/>
  <c r="H141"/>
  <c r="I141"/>
  <c r="I152" s="1"/>
  <c r="J141"/>
  <c r="K141"/>
  <c r="K152" s="1"/>
  <c r="L141"/>
  <c r="M141"/>
  <c r="M152" s="1"/>
  <c r="N141"/>
  <c r="O141"/>
  <c r="E141"/>
  <c r="E105"/>
  <c r="E106" s="1"/>
  <c r="F84"/>
  <c r="G84"/>
  <c r="H84"/>
  <c r="I84"/>
  <c r="J84"/>
  <c r="K84"/>
  <c r="L84"/>
  <c r="M84"/>
  <c r="N84"/>
  <c r="O84"/>
  <c r="E84"/>
  <c r="F76"/>
  <c r="G76"/>
  <c r="H76"/>
  <c r="I76"/>
  <c r="J76"/>
  <c r="K76"/>
  <c r="L76"/>
  <c r="M76"/>
  <c r="N76"/>
  <c r="O76"/>
  <c r="E76"/>
  <c r="F20"/>
  <c r="G20"/>
  <c r="H20"/>
  <c r="I20"/>
  <c r="J20"/>
  <c r="K20"/>
  <c r="L20"/>
  <c r="M20"/>
  <c r="N20"/>
  <c r="O20"/>
  <c r="E20"/>
  <c r="E152" l="1"/>
  <c r="N152"/>
  <c r="L152"/>
  <c r="J152"/>
  <c r="H152"/>
  <c r="F152"/>
  <c r="O152"/>
  <c r="O21"/>
  <c r="M21"/>
  <c r="K21"/>
  <c r="I21"/>
  <c r="G21"/>
  <c r="E21"/>
  <c r="N21"/>
  <c r="L21"/>
  <c r="J21"/>
  <c r="H21"/>
  <c r="F21"/>
  <c r="E129"/>
  <c r="O85"/>
  <c r="M85"/>
  <c r="K85"/>
  <c r="I85"/>
  <c r="G85"/>
  <c r="E216"/>
  <c r="E85"/>
  <c r="N85"/>
  <c r="L85"/>
  <c r="J85"/>
  <c r="H85"/>
  <c r="F85"/>
  <c r="O216"/>
  <c r="M216"/>
  <c r="K216"/>
  <c r="I216"/>
  <c r="G216"/>
  <c r="F164"/>
  <c r="F173" s="1"/>
  <c r="G164"/>
  <c r="G173" s="1"/>
  <c r="H164"/>
  <c r="H173" s="1"/>
  <c r="I164"/>
  <c r="I173" s="1"/>
  <c r="J164"/>
  <c r="J173" s="1"/>
  <c r="K164"/>
  <c r="K173" s="1"/>
  <c r="L164"/>
  <c r="L173" s="1"/>
  <c r="M164"/>
  <c r="M173" s="1"/>
  <c r="N164"/>
  <c r="N173" s="1"/>
  <c r="O164"/>
  <c r="O173" s="1"/>
  <c r="E164"/>
  <c r="E173" s="1"/>
  <c r="F55"/>
  <c r="F64" s="1"/>
  <c r="G55"/>
  <c r="G64" s="1"/>
  <c r="H55"/>
  <c r="H64" s="1"/>
  <c r="I55"/>
  <c r="I64" s="1"/>
  <c r="J55"/>
  <c r="J64" s="1"/>
  <c r="K55"/>
  <c r="K64" s="1"/>
  <c r="L55"/>
  <c r="L64" s="1"/>
  <c r="M55"/>
  <c r="M64" s="1"/>
  <c r="N55"/>
  <c r="N64" s="1"/>
  <c r="O55"/>
  <c r="O64" s="1"/>
  <c r="H217" l="1"/>
  <c r="L217"/>
  <c r="I217"/>
  <c r="M217"/>
  <c r="J217"/>
  <c r="N217"/>
  <c r="G217"/>
  <c r="K217"/>
  <c r="O217"/>
  <c r="E217"/>
  <c r="F217"/>
</calcChain>
</file>

<file path=xl/sharedStrings.xml><?xml version="1.0" encoding="utf-8"?>
<sst xmlns="http://schemas.openxmlformats.org/spreadsheetml/2006/main" count="446" uniqueCount="129">
  <si>
    <t>День:</t>
  </si>
  <si>
    <t>понедельник</t>
  </si>
  <si>
    <t>Сезон:</t>
  </si>
  <si>
    <t>Неделя:</t>
  </si>
  <si>
    <t>1</t>
  </si>
  <si>
    <t>Возраст: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</si>
  <si>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</si>
  <si>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</si>
  <si>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</si>
  <si>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</si>
  <si>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</si>
  <si>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</si>
  <si>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</si>
  <si>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Б</t>
  </si>
  <si>
    <t>Ж</t>
  </si>
  <si>
    <t>У</t>
  </si>
  <si>
    <t>B1</t>
  </si>
  <si>
    <t>C</t>
  </si>
  <si>
    <t>A</t>
  </si>
  <si>
    <t>Ca</t>
  </si>
  <si>
    <t>P</t>
  </si>
  <si>
    <t>Mg</t>
  </si>
  <si>
    <t>Fe</t>
  </si>
  <si>
    <t>Завтрак</t>
  </si>
  <si>
    <t>Сыр (порциями)</t>
  </si>
  <si>
    <t>Макаронные изделия отварные</t>
  </si>
  <si>
    <t>Итого за завтроак                                                              500</t>
  </si>
  <si>
    <t>Обед</t>
  </si>
  <si>
    <t>Итого за Обед                                                                  705</t>
  </si>
  <si>
    <t>Итого за день</t>
  </si>
  <si>
    <t>вторник</t>
  </si>
  <si>
    <t>Запеканка из творога со сгущенным молоком</t>
  </si>
  <si>
    <t>130/20</t>
  </si>
  <si>
    <t>Чай с сахаром</t>
  </si>
  <si>
    <t>Йогурт детский питьевой (витаминизированный)</t>
  </si>
  <si>
    <t>Итого за Завтрак                                                            500</t>
  </si>
  <si>
    <t xml:space="preserve">Рассольник домашний со сметаной </t>
  </si>
  <si>
    <t>200/5</t>
  </si>
  <si>
    <t>Капуста тушеная</t>
  </si>
  <si>
    <t>Итого за Обед                                                                  770</t>
  </si>
  <si>
    <t>среда</t>
  </si>
  <si>
    <t>Пюре картофельное</t>
  </si>
  <si>
    <t>Какао с молоком сгущенным</t>
  </si>
  <si>
    <t>Итого за Завтрак                                                             630</t>
  </si>
  <si>
    <t>Сок фруктовый</t>
  </si>
  <si>
    <t>Итого за Обед                                                                  710</t>
  </si>
  <si>
    <t>четверг</t>
  </si>
  <si>
    <t>Плюшки московские</t>
  </si>
  <si>
    <t xml:space="preserve"> Итого за завтрак                                                            505</t>
  </si>
  <si>
    <t>пятница</t>
  </si>
  <si>
    <t>Салат из свеклы отварной</t>
  </si>
  <si>
    <t>Суп-лапша  домашняя на мясном бульоне</t>
  </si>
  <si>
    <t xml:space="preserve">Рыба, тушеная в томате с овощами </t>
  </si>
  <si>
    <t>Итого за Обед                                                                  795</t>
  </si>
  <si>
    <t>2</t>
  </si>
  <si>
    <t>Салат из свеклы с яблоками</t>
  </si>
  <si>
    <t>Суп картофельный с бобовыми</t>
  </si>
  <si>
    <t>Каша рассыпчатая из гречневой крупы</t>
  </si>
  <si>
    <t>Итог за обед                                                                    765</t>
  </si>
  <si>
    <t>180/5</t>
  </si>
  <si>
    <t>Итого за Завтрак                                                             510</t>
  </si>
  <si>
    <t>Итого за Обед                                                                      710</t>
  </si>
  <si>
    <t>Итого за Завтрак                                                            510</t>
  </si>
  <si>
    <t>Итого за Обед                                                                 700</t>
  </si>
  <si>
    <t>Итого за Завтрак                                                              525</t>
  </si>
  <si>
    <t>Итого за Обед                                                                   700</t>
  </si>
  <si>
    <t>Булочка домашняя</t>
  </si>
  <si>
    <t>Итого за Завтрак                                                            595</t>
  </si>
  <si>
    <t>Щи из свежей капусты с  со сметаной</t>
  </si>
  <si>
    <t>Итого за Обед                                                                 800</t>
  </si>
  <si>
    <t>Итого за период</t>
  </si>
  <si>
    <t>Птица, тушенная в соусе с овощами</t>
  </si>
  <si>
    <t xml:space="preserve">Хлеб пшеничный </t>
  </si>
  <si>
    <t>Салат картофельный  с зеленым горошком</t>
  </si>
  <si>
    <t>Салат "Здоровье"</t>
  </si>
  <si>
    <t xml:space="preserve"> </t>
  </si>
  <si>
    <t xml:space="preserve">Хлеб ржаной </t>
  </si>
  <si>
    <t>Яблоко</t>
  </si>
  <si>
    <t>Чай с лимоном и сахаром</t>
  </si>
  <si>
    <t>Компот из сухофруктов</t>
  </si>
  <si>
    <t>Каша  "Артек" молочная вязкая</t>
  </si>
  <si>
    <t>Плов из курицы</t>
  </si>
  <si>
    <t>Исп. Кудабаева Р.Р., технолог</t>
  </si>
  <si>
    <t>Кисель из концентрата на плодовых</t>
  </si>
  <si>
    <t xml:space="preserve">Тефтели из говядины с рисом </t>
  </si>
  <si>
    <t>80/40</t>
  </si>
  <si>
    <t>80</t>
  </si>
  <si>
    <t xml:space="preserve"> Котлеты или биточки мясные</t>
  </si>
  <si>
    <t>Суп картофельный с крупой</t>
  </si>
  <si>
    <t>Банан</t>
  </si>
  <si>
    <t>0</t>
  </si>
  <si>
    <t>котлеты или биточки рыбные</t>
  </si>
  <si>
    <t>Каша рисовая рассыпчатая</t>
  </si>
  <si>
    <t>Апельсин</t>
  </si>
  <si>
    <t>0,49</t>
  </si>
  <si>
    <t>Каша овсяная молочная жидкая</t>
  </si>
  <si>
    <t>Итого за завтрак                                                                 710</t>
  </si>
  <si>
    <t>Итого за завтрак                                                                500</t>
  </si>
  <si>
    <t>Салат из белокочанной капусты</t>
  </si>
  <si>
    <t>Винегрет овощной</t>
  </si>
  <si>
    <t>Салат  витаминный</t>
  </si>
  <si>
    <t>ПРСОКДЕ</t>
  </si>
  <si>
    <t>Салат  из моркови</t>
  </si>
  <si>
    <t>Ватрушка с творогом</t>
  </si>
  <si>
    <t xml:space="preserve">Компот из свежих  плодов </t>
  </si>
  <si>
    <t>осень-зима</t>
  </si>
  <si>
    <t>Напиток  витаминный"Витошка"           200</t>
  </si>
  <si>
    <t>с 7 до 11 лет</t>
  </si>
  <si>
    <t>68</t>
  </si>
  <si>
    <t>Свекольник</t>
  </si>
  <si>
    <t>250/10</t>
  </si>
  <si>
    <t xml:space="preserve">Рассольник ленинградский  </t>
  </si>
  <si>
    <t>200/8</t>
  </si>
  <si>
    <t xml:space="preserve">Борщ с капустой и картофелем </t>
  </si>
  <si>
    <t xml:space="preserve">Суп из овощей </t>
  </si>
  <si>
    <t>Каша молочная"Дружба"</t>
  </si>
  <si>
    <t>Салат из свеклы с растительным маслом</t>
  </si>
  <si>
    <t>Филе грудки, припущенное с овощами</t>
  </si>
  <si>
    <t>Суп картофельный с   макаронными изделиями</t>
  </si>
  <si>
    <t xml:space="preserve">Плов из отварной говядины </t>
  </si>
  <si>
    <t xml:space="preserve">Жаркое по-домашнему </t>
  </si>
  <si>
    <t>140/60</t>
  </si>
  <si>
    <t>Бефстроганов из отварной говядины</t>
  </si>
  <si>
    <t>30/30</t>
  </si>
  <si>
    <t xml:space="preserve">Рагу из овощей в томатном соусе с мясом </t>
  </si>
  <si>
    <t xml:space="preserve">осень -зима                                               </t>
  </si>
  <si>
    <t>Использованная литература</t>
  </si>
  <si>
    <t>1. Сборник технологических карт, рецептур блюд кулинарных изделий для школьного питания, Уфа, 2016 г.</t>
  </si>
  <si>
    <t>2. Таблица химического  состава российских пищевых продуктов, Москва, 2002 г.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</si>
</sst>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/mm/yy"/>
  </numFmts>
  <fonts count="12">
    <font>
      <sz val="11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1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1" fillId="0" borderId="0" xfId="0" applyFont="1"/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horizontal="left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1" fontId="0" fillId="0" borderId="2" xfId="0" applyNumberFormat="1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2" fontId="0" fillId="0" borderId="2" xfId="0" applyNumberFormat="1" applyFont="1" applyBorder="1" applyAlignment="1">
      <alignment horizontal="center" vertical="top"/>
    </xf>
    <xf numFmtId="164" fontId="0" fillId="0" borderId="2" xfId="0" applyNumberFormat="1" applyFont="1" applyBorder="1" applyAlignment="1">
      <alignment horizontal="center" vertical="top"/>
    </xf>
    <xf numFmtId="0" fontId="2" fillId="0" borderId="0" xfId="0" applyFon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0" fillId="0" borderId="0" xfId="0"/>
    <xf numFmtId="49" fontId="0" fillId="0" borderId="2" xfId="0" applyNumberFormat="1" applyBorder="1" applyAlignment="1">
      <alignment horizontal="center" vertical="top"/>
    </xf>
    <xf numFmtId="0" fontId="0" fillId="0" borderId="2" xfId="0" applyNumberFormat="1" applyBorder="1" applyAlignment="1">
      <alignment horizontal="center" vertical="top"/>
    </xf>
    <xf numFmtId="0" fontId="0" fillId="2" borderId="2" xfId="0" applyNumberFormat="1" applyFont="1" applyFill="1" applyBorder="1" applyAlignment="1">
      <alignment horizontal="center" vertical="top"/>
    </xf>
    <xf numFmtId="2" fontId="0" fillId="2" borderId="2" xfId="0" applyNumberFormat="1" applyFont="1" applyFill="1" applyBorder="1" applyAlignment="1">
      <alignment horizontal="center" vertical="top"/>
    </xf>
    <xf numFmtId="0" fontId="0" fillId="0" borderId="0" xfId="0"/>
    <xf numFmtId="0" fontId="7" fillId="2" borderId="8" xfId="0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49" fontId="0" fillId="0" borderId="2" xfId="0" applyNumberFormat="1" applyFont="1" applyBorder="1" applyAlignment="1">
      <alignment horizontal="center" vertical="top"/>
    </xf>
    <xf numFmtId="0" fontId="7" fillId="0" borderId="8" xfId="0" applyFont="1" applyBorder="1" applyAlignment="1">
      <alignment horizontal="center" vertical="top" wrapText="1"/>
    </xf>
    <xf numFmtId="0" fontId="7" fillId="0" borderId="11" xfId="0" applyFont="1" applyBorder="1" applyAlignment="1">
      <alignment vertical="top" wrapText="1"/>
    </xf>
    <xf numFmtId="0" fontId="8" fillId="0" borderId="2" xfId="0" applyFont="1" applyBorder="1"/>
    <xf numFmtId="0" fontId="0" fillId="0" borderId="0" xfId="0" applyNumberFormat="1" applyAlignment="1">
      <alignment wrapText="1"/>
    </xf>
    <xf numFmtId="0" fontId="0" fillId="0" borderId="0" xfId="0"/>
    <xf numFmtId="0" fontId="0" fillId="0" borderId="0" xfId="0" applyNumberFormat="1" applyFont="1" applyBorder="1" applyAlignment="1">
      <alignment horizontal="center" vertical="center" wrapText="1"/>
    </xf>
    <xf numFmtId="1" fontId="0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indent="1"/>
    </xf>
    <xf numFmtId="2" fontId="0" fillId="0" borderId="0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 wrapText="1"/>
    </xf>
    <xf numFmtId="164" fontId="0" fillId="0" borderId="0" xfId="0" applyNumberFormat="1" applyFont="1" applyBorder="1" applyAlignment="1">
      <alignment horizontal="center" vertical="top"/>
    </xf>
    <xf numFmtId="49" fontId="0" fillId="0" borderId="0" xfId="0" applyNumberFormat="1" applyFont="1" applyBorder="1" applyAlignment="1">
      <alignment horizontal="center" vertical="top"/>
    </xf>
    <xf numFmtId="0" fontId="0" fillId="0" borderId="0" xfId="0" applyNumberFormat="1" applyFont="1" applyBorder="1" applyAlignment="1">
      <alignment horizontal="center" vertical="top"/>
    </xf>
    <xf numFmtId="0" fontId="8" fillId="0" borderId="0" xfId="0" applyFont="1" applyBorder="1"/>
    <xf numFmtId="1" fontId="0" fillId="0" borderId="0" xfId="0" applyNumberFormat="1" applyFont="1" applyBorder="1" applyAlignment="1">
      <alignment horizontal="center" vertical="top"/>
    </xf>
    <xf numFmtId="0" fontId="0" fillId="0" borderId="0" xfId="0"/>
    <xf numFmtId="0" fontId="0" fillId="0" borderId="0" xfId="0"/>
    <xf numFmtId="1" fontId="0" fillId="0" borderId="2" xfId="0" applyNumberFormat="1" applyBorder="1" applyAlignment="1">
      <alignment horizontal="center" vertical="top"/>
    </xf>
    <xf numFmtId="0" fontId="0" fillId="0" borderId="0" xfId="0"/>
    <xf numFmtId="0" fontId="0" fillId="0" borderId="0" xfId="0"/>
    <xf numFmtId="1" fontId="0" fillId="2" borderId="2" xfId="0" applyNumberFormat="1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/>
    </xf>
    <xf numFmtId="0" fontId="0" fillId="0" borderId="0" xfId="0"/>
    <xf numFmtId="0" fontId="0" fillId="0" borderId="0" xfId="0"/>
    <xf numFmtId="2" fontId="0" fillId="0" borderId="2" xfId="0" applyNumberFormat="1" applyBorder="1" applyAlignment="1">
      <alignment horizontal="center" vertical="top"/>
    </xf>
    <xf numFmtId="0" fontId="0" fillId="0" borderId="0" xfId="0"/>
    <xf numFmtId="0" fontId="0" fillId="0" borderId="0" xfId="0"/>
    <xf numFmtId="49" fontId="0" fillId="2" borderId="2" xfId="0" applyNumberFormat="1" applyFont="1" applyFill="1" applyBorder="1" applyAlignment="1">
      <alignment horizontal="center" vertical="top"/>
    </xf>
    <xf numFmtId="0" fontId="0" fillId="0" borderId="0" xfId="0"/>
    <xf numFmtId="0" fontId="10" fillId="0" borderId="0" xfId="0" applyFont="1"/>
    <xf numFmtId="165" fontId="10" fillId="0" borderId="0" xfId="0" applyNumberFormat="1" applyFont="1"/>
    <xf numFmtId="0" fontId="0" fillId="0" borderId="0" xfId="0"/>
    <xf numFmtId="0" fontId="11" fillId="0" borderId="0" xfId="0" applyFont="1"/>
    <xf numFmtId="0" fontId="1" fillId="0" borderId="2" xfId="0" applyFont="1" applyBorder="1"/>
    <xf numFmtId="0" fontId="0" fillId="0" borderId="2" xfId="0" applyNumberFormat="1" applyBorder="1" applyAlignment="1">
      <alignment vertical="top" wrapText="1"/>
    </xf>
    <xf numFmtId="0" fontId="0" fillId="0" borderId="2" xfId="0" applyNumberFormat="1" applyFont="1" applyBorder="1" applyAlignment="1">
      <alignment vertical="top" wrapText="1"/>
    </xf>
    <xf numFmtId="0" fontId="1" fillId="0" borderId="2" xfId="0" applyFont="1" applyBorder="1" applyAlignment="1">
      <alignment indent="1"/>
    </xf>
    <xf numFmtId="0" fontId="0" fillId="0" borderId="2" xfId="0" applyNumberFormat="1" applyFont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0" fontId="7" fillId="0" borderId="9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3" xfId="0" applyNumberFormat="1" applyFont="1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center" wrapText="1"/>
    </xf>
    <xf numFmtId="0" fontId="0" fillId="0" borderId="5" xfId="0" applyNumberFormat="1" applyFont="1" applyBorder="1" applyAlignment="1">
      <alignment horizontal="center" vertical="center" wrapText="1"/>
    </xf>
    <xf numFmtId="0" fontId="0" fillId="0" borderId="0" xfId="0"/>
    <xf numFmtId="0" fontId="0" fillId="2" borderId="2" xfId="0" applyNumberFormat="1" applyFill="1" applyBorder="1" applyAlignment="1">
      <alignment vertical="top" wrapText="1"/>
    </xf>
    <xf numFmtId="0" fontId="0" fillId="2" borderId="2" xfId="0" applyNumberFormat="1" applyFont="1" applyFill="1" applyBorder="1" applyAlignment="1">
      <alignment vertical="top" wrapText="1"/>
    </xf>
    <xf numFmtId="0" fontId="0" fillId="0" borderId="6" xfId="0" applyNumberFormat="1" applyFont="1" applyBorder="1" applyAlignment="1">
      <alignment vertical="top" wrapText="1"/>
    </xf>
    <xf numFmtId="0" fontId="0" fillId="0" borderId="7" xfId="0" applyNumberFormat="1" applyFont="1" applyBorder="1" applyAlignment="1">
      <alignment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right"/>
    </xf>
    <xf numFmtId="0" fontId="0" fillId="0" borderId="0" xfId="0" applyNumberFormat="1" applyAlignment="1">
      <alignment wrapText="1"/>
    </xf>
    <xf numFmtId="0" fontId="0" fillId="0" borderId="6" xfId="0" applyNumberFormat="1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6" xfId="0" applyNumberFormat="1" applyFill="1" applyBorder="1" applyAlignment="1">
      <alignment vertical="top" wrapText="1"/>
    </xf>
    <xf numFmtId="0" fontId="0" fillId="2" borderId="7" xfId="0" applyNumberFormat="1" applyFont="1" applyFill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0" borderId="7" xfId="0" applyNumberFormat="1" applyBorder="1" applyAlignment="1">
      <alignment vertical="top" wrapText="1"/>
    </xf>
    <xf numFmtId="0" fontId="0" fillId="2" borderId="7" xfId="0" applyNumberFormat="1" applyFill="1" applyBorder="1" applyAlignment="1">
      <alignment vertical="top" wrapText="1"/>
    </xf>
    <xf numFmtId="0" fontId="7" fillId="2" borderId="9" xfId="0" applyFont="1" applyFill="1" applyBorder="1" applyAlignment="1">
      <alignment vertical="top" wrapText="1"/>
    </xf>
    <xf numFmtId="0" fontId="7" fillId="2" borderId="10" xfId="0" applyFont="1" applyFill="1" applyBorder="1" applyAlignment="1">
      <alignment vertical="top" wrapText="1"/>
    </xf>
    <xf numFmtId="0" fontId="9" fillId="0" borderId="9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220</xdr:row>
      <xdr:rowOff>0</xdr:rowOff>
    </xdr:from>
    <xdr:to>
      <xdr:col>0</xdr:col>
      <xdr:colOff>9525</xdr:colOff>
      <xdr:row>220</xdr:row>
      <xdr:rowOff>9525</xdr:rowOff>
    </xdr:to>
    <xdr:pic>
      <xdr:nvPicPr>
        <xdr:cNvPr id="2" name="Picture 76324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45948600"/>
          <a:ext cx="9525" cy="95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48"/>
  <sheetViews>
    <sheetView tabSelected="1" topLeftCell="A211" workbookViewId="0">
      <selection activeCell="S228" sqref="S228"/>
    </sheetView>
  </sheetViews>
  <sheetFormatPr defaultRowHeight="15"/>
  <cols>
    <col min="1" max="1" width="7" customWidth="1"/>
    <col min="3" max="3" width="23.140625" customWidth="1"/>
    <col min="4" max="4" width="7.7109375" customWidth="1"/>
    <col min="5" max="5" width="5.85546875" customWidth="1"/>
    <col min="6" max="6" width="6" customWidth="1"/>
    <col min="7" max="8" width="7.28515625" customWidth="1"/>
    <col min="9" max="9" width="7.42578125" customWidth="1"/>
    <col min="10" max="10" width="8.140625" customWidth="1"/>
    <col min="11" max="11" width="7.28515625" customWidth="1"/>
    <col min="12" max="13" width="9" customWidth="1"/>
    <col min="14" max="14" width="8" customWidth="1"/>
    <col min="15" max="15" width="8.140625" customWidth="1"/>
    <col min="16" max="16" width="8.140625" style="29" customWidth="1"/>
  </cols>
  <sheetData>
    <row r="1" spans="1:16">
      <c r="A1" s="1"/>
      <c r="E1" s="2" t="s">
        <v>0</v>
      </c>
      <c r="F1" s="76" t="s">
        <v>1</v>
      </c>
      <c r="G1" s="77"/>
      <c r="H1" s="77"/>
      <c r="I1" s="78" t="s">
        <v>2</v>
      </c>
      <c r="J1" s="78"/>
      <c r="K1" s="79" t="s">
        <v>125</v>
      </c>
      <c r="L1" s="79"/>
      <c r="M1" s="79"/>
      <c r="N1" s="79"/>
      <c r="O1" s="79"/>
      <c r="P1" s="28"/>
    </row>
    <row r="2" spans="1:16">
      <c r="D2" s="78" t="s">
        <v>3</v>
      </c>
      <c r="E2" s="78"/>
      <c r="F2" s="3" t="s">
        <v>4</v>
      </c>
      <c r="I2" s="78" t="s">
        <v>5</v>
      </c>
      <c r="J2" s="78"/>
      <c r="K2" s="71" t="s">
        <v>107</v>
      </c>
      <c r="L2" s="71"/>
      <c r="M2" s="71"/>
      <c r="N2" s="71"/>
      <c r="O2" s="71"/>
    </row>
    <row r="3" spans="1:16">
      <c r="A3" s="67" t="s">
        <v>6</v>
      </c>
      <c r="B3" s="67" t="s">
        <v>7</v>
      </c>
      <c r="C3" s="67"/>
      <c r="D3" s="67" t="s">
        <v>8</v>
      </c>
      <c r="E3" s="63" t="s">
        <v>9</v>
      </c>
      <c r="F3" s="63"/>
      <c r="G3" s="63"/>
      <c r="H3" s="67" t="s">
        <v>10</v>
      </c>
      <c r="I3" s="63" t="s">
        <v>11</v>
      </c>
      <c r="J3" s="63"/>
      <c r="K3" s="63"/>
      <c r="L3" s="63" t="s">
        <v>12</v>
      </c>
      <c r="M3" s="63"/>
      <c r="N3" s="63"/>
      <c r="O3" s="63"/>
      <c r="P3" s="30"/>
    </row>
    <row r="4" spans="1:16">
      <c r="A4" s="68"/>
      <c r="B4" s="69"/>
      <c r="C4" s="70"/>
      <c r="D4" s="68"/>
      <c r="E4" s="4" t="s">
        <v>13</v>
      </c>
      <c r="F4" s="4" t="s">
        <v>14</v>
      </c>
      <c r="G4" s="4" t="s">
        <v>15</v>
      </c>
      <c r="H4" s="68"/>
      <c r="I4" s="4" t="s">
        <v>16</v>
      </c>
      <c r="J4" s="4" t="s">
        <v>17</v>
      </c>
      <c r="K4" s="4" t="s">
        <v>18</v>
      </c>
      <c r="L4" s="4" t="s">
        <v>19</v>
      </c>
      <c r="M4" s="4" t="s">
        <v>20</v>
      </c>
      <c r="N4" s="4" t="s">
        <v>21</v>
      </c>
      <c r="O4" s="4" t="s">
        <v>22</v>
      </c>
      <c r="P4" s="30"/>
    </row>
    <row r="5" spans="1:16">
      <c r="A5" s="5">
        <v>1</v>
      </c>
      <c r="B5" s="64">
        <v>2</v>
      </c>
      <c r="C5" s="64"/>
      <c r="D5" s="5">
        <v>3</v>
      </c>
      <c r="E5" s="5">
        <v>4</v>
      </c>
      <c r="F5" s="5">
        <v>5</v>
      </c>
      <c r="G5" s="5">
        <v>6</v>
      </c>
      <c r="H5" s="5">
        <v>7</v>
      </c>
      <c r="I5" s="5">
        <v>8</v>
      </c>
      <c r="J5" s="5">
        <v>9</v>
      </c>
      <c r="K5" s="5">
        <v>10</v>
      </c>
      <c r="L5" s="5">
        <v>12</v>
      </c>
      <c r="M5" s="5">
        <v>13</v>
      </c>
      <c r="N5" s="5">
        <v>14</v>
      </c>
      <c r="O5" s="5">
        <v>15</v>
      </c>
      <c r="P5" s="31"/>
    </row>
    <row r="6" spans="1:16">
      <c r="A6" s="62" t="s">
        <v>23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32"/>
    </row>
    <row r="7" spans="1:16">
      <c r="A7" s="6">
        <v>1</v>
      </c>
      <c r="B7" s="61" t="s">
        <v>24</v>
      </c>
      <c r="C7" s="61"/>
      <c r="D7" s="6">
        <v>10</v>
      </c>
      <c r="E7" s="6">
        <v>3</v>
      </c>
      <c r="F7" s="6">
        <v>3</v>
      </c>
      <c r="G7" s="7">
        <v>0</v>
      </c>
      <c r="H7" s="6">
        <v>36</v>
      </c>
      <c r="I7" s="7">
        <v>0</v>
      </c>
      <c r="J7" s="8">
        <v>7.0000000000000007E-2</v>
      </c>
      <c r="K7" s="6">
        <v>21</v>
      </c>
      <c r="L7" s="6">
        <v>100</v>
      </c>
      <c r="M7" s="6">
        <v>60</v>
      </c>
      <c r="N7" s="9">
        <v>5.5</v>
      </c>
      <c r="O7" s="8">
        <v>7.0000000000000007E-2</v>
      </c>
      <c r="P7" s="33"/>
    </row>
    <row r="8" spans="1:16" s="54" customFormat="1" ht="13.5" customHeight="1">
      <c r="A8" s="8">
        <v>83</v>
      </c>
      <c r="B8" s="60" t="s">
        <v>91</v>
      </c>
      <c r="C8" s="61"/>
      <c r="D8" s="6">
        <v>80</v>
      </c>
      <c r="E8" s="6">
        <v>12.7</v>
      </c>
      <c r="F8" s="6">
        <v>8.5</v>
      </c>
      <c r="G8" s="6">
        <v>12.2</v>
      </c>
      <c r="H8" s="6">
        <v>177</v>
      </c>
      <c r="I8" s="8">
        <v>0.11</v>
      </c>
      <c r="J8" s="8">
        <v>0.3</v>
      </c>
      <c r="K8" s="6">
        <v>3</v>
      </c>
      <c r="L8" s="8">
        <v>37.03</v>
      </c>
      <c r="M8" s="8">
        <v>124.85</v>
      </c>
      <c r="N8" s="8">
        <v>23.72</v>
      </c>
      <c r="O8" s="8">
        <v>0.78</v>
      </c>
      <c r="P8" s="33"/>
    </row>
    <row r="9" spans="1:16" ht="12.75" customHeight="1">
      <c r="A9" s="6">
        <v>33</v>
      </c>
      <c r="B9" s="61" t="s">
        <v>25</v>
      </c>
      <c r="C9" s="61"/>
      <c r="D9" s="6">
        <v>150</v>
      </c>
      <c r="E9" s="6">
        <v>6</v>
      </c>
      <c r="F9" s="6">
        <v>5</v>
      </c>
      <c r="G9" s="6">
        <v>36</v>
      </c>
      <c r="H9" s="6">
        <v>212</v>
      </c>
      <c r="I9" s="8">
        <v>0.09</v>
      </c>
      <c r="J9" s="7">
        <v>0</v>
      </c>
      <c r="K9" s="6">
        <v>24</v>
      </c>
      <c r="L9" s="8">
        <v>11.14</v>
      </c>
      <c r="M9" s="9">
        <v>46.2</v>
      </c>
      <c r="N9" s="8">
        <v>8.16</v>
      </c>
      <c r="O9" s="8">
        <v>0.83</v>
      </c>
      <c r="P9" s="33"/>
    </row>
    <row r="10" spans="1:16" ht="29.25" customHeight="1" thickBot="1">
      <c r="A10" s="21">
        <v>291</v>
      </c>
      <c r="B10" s="90" t="s">
        <v>83</v>
      </c>
      <c r="C10" s="91"/>
      <c r="D10" s="22">
        <v>200</v>
      </c>
      <c r="E10" s="22">
        <v>0</v>
      </c>
      <c r="F10" s="22">
        <v>0</v>
      </c>
      <c r="G10" s="22">
        <v>20</v>
      </c>
      <c r="H10" s="23">
        <v>76</v>
      </c>
      <c r="I10" s="22">
        <v>0</v>
      </c>
      <c r="J10" s="22">
        <v>0</v>
      </c>
      <c r="K10" s="22">
        <v>0</v>
      </c>
      <c r="L10" s="22">
        <v>0.48</v>
      </c>
      <c r="M10" s="22">
        <v>26</v>
      </c>
      <c r="N10" s="22">
        <v>0</v>
      </c>
      <c r="O10" s="22">
        <v>0.06</v>
      </c>
      <c r="P10" s="34"/>
    </row>
    <row r="11" spans="1:16" ht="12.75" customHeight="1">
      <c r="A11" s="8">
        <v>1.1000000000000001</v>
      </c>
      <c r="B11" s="60" t="s">
        <v>72</v>
      </c>
      <c r="C11" s="61"/>
      <c r="D11" s="6">
        <v>50</v>
      </c>
      <c r="E11" s="6">
        <v>4</v>
      </c>
      <c r="F11" s="6">
        <v>1</v>
      </c>
      <c r="G11" s="6">
        <v>17.2</v>
      </c>
      <c r="H11" s="6">
        <v>85</v>
      </c>
      <c r="I11" s="8">
        <v>0.05</v>
      </c>
      <c r="J11" s="7">
        <v>0.03</v>
      </c>
      <c r="K11" s="7">
        <v>0</v>
      </c>
      <c r="L11" s="9">
        <v>110</v>
      </c>
      <c r="M11" s="9">
        <v>43.5</v>
      </c>
      <c r="N11" s="9">
        <v>16.5</v>
      </c>
      <c r="O11" s="24">
        <v>0.03</v>
      </c>
      <c r="P11" s="35"/>
    </row>
    <row r="12" spans="1:16">
      <c r="A12" s="59" t="s">
        <v>26</v>
      </c>
      <c r="B12" s="59"/>
      <c r="C12" s="59"/>
      <c r="D12" s="59"/>
      <c r="E12" s="24">
        <f>SUM(E7:E11)</f>
        <v>25.7</v>
      </c>
      <c r="F12" s="24">
        <f t="shared" ref="F12:O12" si="0">SUM(F7:F11)</f>
        <v>17.5</v>
      </c>
      <c r="G12" s="24">
        <f t="shared" si="0"/>
        <v>85.4</v>
      </c>
      <c r="H12" s="24">
        <f t="shared" si="0"/>
        <v>586</v>
      </c>
      <c r="I12" s="24">
        <f t="shared" si="0"/>
        <v>0.25</v>
      </c>
      <c r="J12" s="24">
        <f t="shared" si="0"/>
        <v>0.4</v>
      </c>
      <c r="K12" s="24">
        <f t="shared" si="0"/>
        <v>48</v>
      </c>
      <c r="L12" s="24">
        <f t="shared" si="0"/>
        <v>258.64999999999998</v>
      </c>
      <c r="M12" s="24">
        <f t="shared" si="0"/>
        <v>300.55</v>
      </c>
      <c r="N12" s="24">
        <f t="shared" si="0"/>
        <v>53.879999999999995</v>
      </c>
      <c r="O12" s="24">
        <f t="shared" si="0"/>
        <v>1.7700000000000002</v>
      </c>
      <c r="P12" s="33"/>
    </row>
    <row r="13" spans="1:16">
      <c r="A13" s="62" t="s">
        <v>27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32"/>
    </row>
    <row r="14" spans="1:16" ht="15.75" customHeight="1">
      <c r="A14" s="8">
        <v>6</v>
      </c>
      <c r="B14" s="60" t="s">
        <v>98</v>
      </c>
      <c r="C14" s="61"/>
      <c r="D14" s="6">
        <v>80</v>
      </c>
      <c r="E14" s="6">
        <v>1.84</v>
      </c>
      <c r="F14" s="6">
        <v>4.0999999999999996</v>
      </c>
      <c r="G14" s="6">
        <v>9.34</v>
      </c>
      <c r="H14" s="6">
        <v>82.8</v>
      </c>
      <c r="I14" s="8">
        <v>0.04</v>
      </c>
      <c r="J14" s="8">
        <v>41.5</v>
      </c>
      <c r="K14" s="18">
        <v>0</v>
      </c>
      <c r="L14" s="9">
        <v>51.5</v>
      </c>
      <c r="M14" s="19">
        <v>16.079999999999998</v>
      </c>
      <c r="N14" s="8">
        <v>20.76</v>
      </c>
      <c r="O14" s="8">
        <v>0.7</v>
      </c>
      <c r="P14" s="33"/>
    </row>
    <row r="15" spans="1:16" ht="28.5" customHeight="1">
      <c r="A15" s="8">
        <v>15.08</v>
      </c>
      <c r="B15" s="61" t="s">
        <v>36</v>
      </c>
      <c r="C15" s="61"/>
      <c r="D15" s="7" t="s">
        <v>37</v>
      </c>
      <c r="E15" s="6">
        <v>2</v>
      </c>
      <c r="F15" s="6">
        <v>5</v>
      </c>
      <c r="G15" s="6">
        <v>12</v>
      </c>
      <c r="H15" s="6">
        <v>105</v>
      </c>
      <c r="I15" s="8">
        <v>0.09</v>
      </c>
      <c r="J15" s="8">
        <v>21.02</v>
      </c>
      <c r="K15" s="9">
        <v>7.5</v>
      </c>
      <c r="L15" s="8">
        <v>25.38</v>
      </c>
      <c r="M15" s="8">
        <v>54.76</v>
      </c>
      <c r="N15" s="9">
        <v>22.6</v>
      </c>
      <c r="O15" s="8">
        <v>0.84</v>
      </c>
      <c r="P15" s="33"/>
    </row>
    <row r="16" spans="1:16" ht="15" customHeight="1">
      <c r="A16" s="19">
        <v>48.08</v>
      </c>
      <c r="B16" s="73" t="s">
        <v>119</v>
      </c>
      <c r="C16" s="73"/>
      <c r="D16" s="6">
        <v>180</v>
      </c>
      <c r="E16" s="6">
        <v>13</v>
      </c>
      <c r="F16" s="6">
        <v>16</v>
      </c>
      <c r="G16" s="6">
        <v>39</v>
      </c>
      <c r="H16" s="6">
        <v>350</v>
      </c>
      <c r="I16" s="8">
        <v>0.08</v>
      </c>
      <c r="J16" s="8">
        <v>1.35</v>
      </c>
      <c r="K16" s="7">
        <v>0</v>
      </c>
      <c r="L16" s="8">
        <v>14.02</v>
      </c>
      <c r="M16" s="8">
        <v>178.97</v>
      </c>
      <c r="N16" s="9">
        <v>41.8</v>
      </c>
      <c r="O16" s="8">
        <v>1.97</v>
      </c>
      <c r="P16" s="33"/>
    </row>
    <row r="17" spans="1:16" ht="13.5" customHeight="1">
      <c r="A17" s="46">
        <v>279</v>
      </c>
      <c r="B17" s="84" t="s">
        <v>106</v>
      </c>
      <c r="C17" s="85"/>
      <c r="D17" s="46">
        <v>200</v>
      </c>
      <c r="E17" s="46">
        <v>0</v>
      </c>
      <c r="F17" s="46">
        <v>0</v>
      </c>
      <c r="G17" s="46">
        <v>15.8</v>
      </c>
      <c r="H17" s="46">
        <v>60</v>
      </c>
      <c r="I17" s="46">
        <v>0.23</v>
      </c>
      <c r="J17" s="46">
        <v>28</v>
      </c>
      <c r="K17" s="46">
        <v>170</v>
      </c>
      <c r="L17" s="46">
        <v>250</v>
      </c>
      <c r="M17" s="46">
        <v>4</v>
      </c>
      <c r="N17" s="46">
        <v>14</v>
      </c>
      <c r="O17" s="46">
        <v>0</v>
      </c>
      <c r="P17" s="34"/>
    </row>
    <row r="18" spans="1:16" ht="14.25" customHeight="1">
      <c r="A18" s="8">
        <v>1.2</v>
      </c>
      <c r="B18" s="60" t="s">
        <v>76</v>
      </c>
      <c r="C18" s="61"/>
      <c r="D18" s="6">
        <v>40</v>
      </c>
      <c r="E18" s="6">
        <v>0.24</v>
      </c>
      <c r="F18" s="7">
        <v>0.4</v>
      </c>
      <c r="G18" s="6">
        <v>13.6</v>
      </c>
      <c r="H18" s="6">
        <v>68</v>
      </c>
      <c r="I18" s="8">
        <v>0.04</v>
      </c>
      <c r="J18" s="7">
        <v>0</v>
      </c>
      <c r="K18" s="7">
        <v>0</v>
      </c>
      <c r="L18" s="8">
        <v>8.08</v>
      </c>
      <c r="M18" s="9">
        <v>52.1</v>
      </c>
      <c r="N18" s="9">
        <v>16.8</v>
      </c>
      <c r="O18" s="9">
        <v>2.8</v>
      </c>
      <c r="P18" s="35"/>
    </row>
    <row r="19" spans="1:16" ht="13.5" customHeight="1">
      <c r="A19" s="8">
        <v>1.1000000000000001</v>
      </c>
      <c r="B19" s="60" t="s">
        <v>72</v>
      </c>
      <c r="C19" s="61"/>
      <c r="D19" s="6">
        <v>50</v>
      </c>
      <c r="E19" s="6">
        <v>4</v>
      </c>
      <c r="F19" s="6">
        <v>1</v>
      </c>
      <c r="G19" s="6">
        <v>17.2</v>
      </c>
      <c r="H19" s="6">
        <v>85</v>
      </c>
      <c r="I19" s="8">
        <v>0.05</v>
      </c>
      <c r="J19" s="7">
        <v>0.03</v>
      </c>
      <c r="K19" s="7">
        <v>0</v>
      </c>
      <c r="L19" s="9">
        <v>110</v>
      </c>
      <c r="M19" s="9">
        <v>43.5</v>
      </c>
      <c r="N19" s="9">
        <v>16.5</v>
      </c>
      <c r="O19" s="24">
        <v>0.03</v>
      </c>
      <c r="P19" s="36"/>
    </row>
    <row r="20" spans="1:16">
      <c r="A20" s="59" t="s">
        <v>28</v>
      </c>
      <c r="B20" s="59"/>
      <c r="C20" s="59"/>
      <c r="D20" s="59"/>
      <c r="E20" s="24">
        <f t="shared" ref="E20:O20" si="1">SUM(E14:E19)</f>
        <v>21.08</v>
      </c>
      <c r="F20" s="24">
        <f t="shared" si="1"/>
        <v>26.5</v>
      </c>
      <c r="G20" s="24">
        <f t="shared" si="1"/>
        <v>106.94</v>
      </c>
      <c r="H20" s="24">
        <f t="shared" si="1"/>
        <v>750.8</v>
      </c>
      <c r="I20" s="24">
        <f t="shared" si="1"/>
        <v>0.53</v>
      </c>
      <c r="J20" s="24">
        <f t="shared" si="1"/>
        <v>91.9</v>
      </c>
      <c r="K20" s="24">
        <f t="shared" si="1"/>
        <v>177.5</v>
      </c>
      <c r="L20" s="24">
        <f t="shared" si="1"/>
        <v>458.97999999999996</v>
      </c>
      <c r="M20" s="24">
        <f t="shared" si="1"/>
        <v>349.41</v>
      </c>
      <c r="N20" s="24">
        <f t="shared" si="1"/>
        <v>132.45999999999998</v>
      </c>
      <c r="O20" s="24">
        <f t="shared" si="1"/>
        <v>6.34</v>
      </c>
      <c r="P20" s="33"/>
    </row>
    <row r="21" spans="1:16">
      <c r="A21" s="59" t="s">
        <v>29</v>
      </c>
      <c r="B21" s="59"/>
      <c r="C21" s="59"/>
      <c r="D21" s="59"/>
      <c r="E21" s="6">
        <f>E12+E20</f>
        <v>46.78</v>
      </c>
      <c r="F21" s="6">
        <f t="shared" ref="F21:O21" si="2">F12+F20</f>
        <v>44</v>
      </c>
      <c r="G21" s="6">
        <f t="shared" si="2"/>
        <v>192.34</v>
      </c>
      <c r="H21" s="6">
        <f t="shared" si="2"/>
        <v>1336.8</v>
      </c>
      <c r="I21" s="6">
        <f t="shared" si="2"/>
        <v>0.78</v>
      </c>
      <c r="J21" s="6">
        <f t="shared" si="2"/>
        <v>92.300000000000011</v>
      </c>
      <c r="K21" s="6">
        <f t="shared" si="2"/>
        <v>225.5</v>
      </c>
      <c r="L21" s="6">
        <f t="shared" si="2"/>
        <v>717.62999999999988</v>
      </c>
      <c r="M21" s="6">
        <f t="shared" si="2"/>
        <v>649.96</v>
      </c>
      <c r="N21" s="6">
        <f t="shared" si="2"/>
        <v>186.33999999999997</v>
      </c>
      <c r="O21" s="6">
        <f t="shared" si="2"/>
        <v>8.11</v>
      </c>
      <c r="P21" s="33"/>
    </row>
    <row r="22" spans="1:16">
      <c r="A22" s="1"/>
      <c r="E22" s="2" t="s">
        <v>0</v>
      </c>
      <c r="F22" s="76" t="s">
        <v>30</v>
      </c>
      <c r="G22" s="77"/>
      <c r="H22" s="77"/>
      <c r="I22" s="78" t="s">
        <v>2</v>
      </c>
      <c r="J22" s="78"/>
      <c r="K22" s="79" t="s">
        <v>105</v>
      </c>
      <c r="L22" s="79"/>
      <c r="M22" s="79"/>
      <c r="N22" s="79"/>
      <c r="O22" s="79"/>
      <c r="P22" s="28"/>
    </row>
    <row r="23" spans="1:16">
      <c r="D23" s="78" t="s">
        <v>3</v>
      </c>
      <c r="E23" s="78"/>
      <c r="F23" s="3" t="s">
        <v>4</v>
      </c>
      <c r="I23" s="78" t="s">
        <v>5</v>
      </c>
      <c r="J23" s="78"/>
      <c r="K23" s="71" t="s">
        <v>107</v>
      </c>
      <c r="L23" s="71"/>
      <c r="M23" s="71"/>
      <c r="N23" s="71"/>
      <c r="O23" s="71"/>
    </row>
    <row r="24" spans="1:16">
      <c r="A24" s="67" t="s">
        <v>6</v>
      </c>
      <c r="B24" s="67" t="s">
        <v>7</v>
      </c>
      <c r="C24" s="67"/>
      <c r="D24" s="67" t="s">
        <v>8</v>
      </c>
      <c r="E24" s="63" t="s">
        <v>9</v>
      </c>
      <c r="F24" s="63"/>
      <c r="G24" s="63"/>
      <c r="H24" s="67" t="s">
        <v>10</v>
      </c>
      <c r="I24" s="63" t="s">
        <v>11</v>
      </c>
      <c r="J24" s="63"/>
      <c r="K24" s="63"/>
      <c r="L24" s="63" t="s">
        <v>12</v>
      </c>
      <c r="M24" s="63"/>
      <c r="N24" s="63"/>
      <c r="O24" s="63"/>
      <c r="P24" s="30"/>
    </row>
    <row r="25" spans="1:16">
      <c r="A25" s="68"/>
      <c r="B25" s="69"/>
      <c r="C25" s="70"/>
      <c r="D25" s="68"/>
      <c r="E25" s="4" t="s">
        <v>13</v>
      </c>
      <c r="F25" s="4" t="s">
        <v>14</v>
      </c>
      <c r="G25" s="4" t="s">
        <v>15</v>
      </c>
      <c r="H25" s="68"/>
      <c r="I25" s="4" t="s">
        <v>16</v>
      </c>
      <c r="J25" s="4" t="s">
        <v>17</v>
      </c>
      <c r="K25" s="4" t="s">
        <v>18</v>
      </c>
      <c r="L25" s="4" t="s">
        <v>19</v>
      </c>
      <c r="M25" s="4" t="s">
        <v>20</v>
      </c>
      <c r="N25" s="4" t="s">
        <v>21</v>
      </c>
      <c r="O25" s="4" t="s">
        <v>22</v>
      </c>
      <c r="P25" s="30"/>
    </row>
    <row r="26" spans="1:16">
      <c r="A26" s="5">
        <v>1</v>
      </c>
      <c r="B26" s="64">
        <v>2</v>
      </c>
      <c r="C26" s="64"/>
      <c r="D26" s="5">
        <v>3</v>
      </c>
      <c r="E26" s="5">
        <v>4</v>
      </c>
      <c r="F26" s="5">
        <v>5</v>
      </c>
      <c r="G26" s="5">
        <v>6</v>
      </c>
      <c r="H26" s="5">
        <v>7</v>
      </c>
      <c r="I26" s="5">
        <v>8</v>
      </c>
      <c r="J26" s="5">
        <v>9</v>
      </c>
      <c r="K26" s="5">
        <v>10</v>
      </c>
      <c r="L26" s="5">
        <v>12</v>
      </c>
      <c r="M26" s="5">
        <v>13</v>
      </c>
      <c r="N26" s="5">
        <v>14</v>
      </c>
      <c r="O26" s="5">
        <v>15</v>
      </c>
      <c r="P26" s="31"/>
    </row>
    <row r="27" spans="1:16">
      <c r="A27" s="62" t="s">
        <v>23</v>
      </c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32"/>
    </row>
    <row r="28" spans="1:16" ht="27.75" customHeight="1">
      <c r="A28" s="8">
        <v>106.01</v>
      </c>
      <c r="B28" s="61" t="s">
        <v>31</v>
      </c>
      <c r="C28" s="61"/>
      <c r="D28" s="7" t="s">
        <v>32</v>
      </c>
      <c r="E28" s="6">
        <v>30</v>
      </c>
      <c r="F28" s="6">
        <v>8</v>
      </c>
      <c r="G28" s="6">
        <v>35</v>
      </c>
      <c r="H28" s="6">
        <v>338</v>
      </c>
      <c r="I28" s="8">
        <v>0.08</v>
      </c>
      <c r="J28" s="8">
        <v>0.81</v>
      </c>
      <c r="K28" s="8">
        <v>30.88</v>
      </c>
      <c r="L28" s="9">
        <v>215.1</v>
      </c>
      <c r="M28" s="8">
        <v>293.69</v>
      </c>
      <c r="N28" s="8">
        <v>38.659999999999997</v>
      </c>
      <c r="O28" s="8">
        <v>0.75</v>
      </c>
      <c r="P28" s="33"/>
    </row>
    <row r="29" spans="1:16" ht="15" customHeight="1" thickBot="1">
      <c r="A29" s="25">
        <v>283</v>
      </c>
      <c r="B29" s="65" t="s">
        <v>33</v>
      </c>
      <c r="C29" s="66"/>
      <c r="D29" s="22">
        <v>200</v>
      </c>
      <c r="E29" s="22">
        <v>0.1</v>
      </c>
      <c r="F29" s="22">
        <v>0</v>
      </c>
      <c r="G29" s="22">
        <v>9.1</v>
      </c>
      <c r="H29" s="22">
        <v>35</v>
      </c>
      <c r="I29" s="22">
        <v>0</v>
      </c>
      <c r="J29" s="22">
        <v>0</v>
      </c>
      <c r="K29" s="22">
        <v>0</v>
      </c>
      <c r="L29" s="22">
        <v>0.26</v>
      </c>
      <c r="M29" s="22">
        <v>0</v>
      </c>
      <c r="N29" s="23">
        <v>0</v>
      </c>
      <c r="O29" s="47">
        <v>0.03</v>
      </c>
      <c r="P29" s="33"/>
    </row>
    <row r="30" spans="1:16">
      <c r="A30" s="8">
        <v>155.02000000000001</v>
      </c>
      <c r="B30" s="61" t="s">
        <v>34</v>
      </c>
      <c r="C30" s="61"/>
      <c r="D30" s="6">
        <v>100</v>
      </c>
      <c r="E30" s="6">
        <v>3</v>
      </c>
      <c r="F30" s="6">
        <v>3</v>
      </c>
      <c r="G30" s="6">
        <v>5</v>
      </c>
      <c r="H30" s="6">
        <v>60</v>
      </c>
      <c r="I30" s="7">
        <v>0</v>
      </c>
      <c r="J30" s="7">
        <v>0</v>
      </c>
      <c r="K30" s="9">
        <v>10.9</v>
      </c>
      <c r="L30" s="7">
        <v>0</v>
      </c>
      <c r="M30" s="7">
        <v>0</v>
      </c>
      <c r="N30" s="7">
        <v>0</v>
      </c>
      <c r="O30" s="7">
        <v>0</v>
      </c>
      <c r="P30" s="37"/>
    </row>
    <row r="31" spans="1:16" ht="15" customHeight="1">
      <c r="A31" s="8">
        <v>1.1000000000000001</v>
      </c>
      <c r="B31" s="60" t="s">
        <v>72</v>
      </c>
      <c r="C31" s="61"/>
      <c r="D31" s="6">
        <v>50</v>
      </c>
      <c r="E31" s="6">
        <v>4</v>
      </c>
      <c r="F31" s="6">
        <v>1</v>
      </c>
      <c r="G31" s="6">
        <v>17.2</v>
      </c>
      <c r="H31" s="6">
        <v>85</v>
      </c>
      <c r="I31" s="8">
        <v>0.05</v>
      </c>
      <c r="J31" s="7">
        <v>0.03</v>
      </c>
      <c r="K31" s="7">
        <v>0</v>
      </c>
      <c r="L31" s="9">
        <v>110</v>
      </c>
      <c r="M31" s="9">
        <v>43.5</v>
      </c>
      <c r="N31" s="9">
        <v>16.5</v>
      </c>
      <c r="O31" s="24">
        <v>0.03</v>
      </c>
      <c r="P31" s="36"/>
    </row>
    <row r="32" spans="1:16">
      <c r="A32" s="59" t="s">
        <v>35</v>
      </c>
      <c r="B32" s="59"/>
      <c r="C32" s="59"/>
      <c r="D32" s="59"/>
      <c r="E32" s="6">
        <v>37</v>
      </c>
      <c r="F32" s="6">
        <v>12</v>
      </c>
      <c r="G32" s="6">
        <v>81</v>
      </c>
      <c r="H32" s="6">
        <v>576</v>
      </c>
      <c r="I32" s="8">
        <v>0.16</v>
      </c>
      <c r="J32" s="8">
        <v>0.81</v>
      </c>
      <c r="K32" s="8">
        <v>41.78</v>
      </c>
      <c r="L32" s="8">
        <v>227.05</v>
      </c>
      <c r="M32" s="8">
        <v>337.19</v>
      </c>
      <c r="N32" s="8">
        <v>55.16</v>
      </c>
      <c r="O32" s="9">
        <v>1.8</v>
      </c>
      <c r="P32" s="35"/>
    </row>
    <row r="33" spans="1:16">
      <c r="A33" s="62" t="s">
        <v>27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32"/>
    </row>
    <row r="34" spans="1:16" s="29" customFormat="1" ht="15" customHeight="1">
      <c r="A34" s="8">
        <v>42</v>
      </c>
      <c r="B34" s="60" t="s">
        <v>99</v>
      </c>
      <c r="C34" s="61"/>
      <c r="D34" s="6">
        <v>80</v>
      </c>
      <c r="E34" s="6">
        <v>1</v>
      </c>
      <c r="F34" s="6">
        <v>1.9</v>
      </c>
      <c r="G34" s="6">
        <v>5.7</v>
      </c>
      <c r="H34" s="6">
        <v>44</v>
      </c>
      <c r="I34" s="8">
        <v>0.03</v>
      </c>
      <c r="J34" s="9">
        <v>4.1399999999999997</v>
      </c>
      <c r="K34" s="7">
        <v>0</v>
      </c>
      <c r="L34" s="8">
        <v>18.600000000000001</v>
      </c>
      <c r="M34" s="6">
        <v>32.6</v>
      </c>
      <c r="N34" s="8">
        <v>12.9</v>
      </c>
      <c r="O34" s="8">
        <v>0.54</v>
      </c>
      <c r="P34" s="32"/>
    </row>
    <row r="35" spans="1:16" s="41" customFormat="1" ht="29.25" customHeight="1">
      <c r="A35" s="8">
        <v>59</v>
      </c>
      <c r="B35" s="60" t="s">
        <v>118</v>
      </c>
      <c r="C35" s="61"/>
      <c r="D35" s="6">
        <v>200</v>
      </c>
      <c r="E35" s="6">
        <v>2.1</v>
      </c>
      <c r="F35" s="6">
        <v>1.5</v>
      </c>
      <c r="G35" s="6">
        <v>15</v>
      </c>
      <c r="H35" s="6">
        <v>89</v>
      </c>
      <c r="I35" s="8">
        <v>7.0000000000000007E-2</v>
      </c>
      <c r="J35" s="8">
        <v>5.28</v>
      </c>
      <c r="K35" s="7">
        <v>0</v>
      </c>
      <c r="L35" s="8">
        <v>10.96</v>
      </c>
      <c r="M35" s="8">
        <v>164</v>
      </c>
      <c r="N35" s="8">
        <v>16.739999999999998</v>
      </c>
      <c r="O35" s="8">
        <v>0.69</v>
      </c>
      <c r="P35" s="33"/>
    </row>
    <row r="36" spans="1:16" ht="14.25" customHeight="1">
      <c r="A36" s="9">
        <v>98</v>
      </c>
      <c r="B36" s="60" t="s">
        <v>87</v>
      </c>
      <c r="C36" s="61"/>
      <c r="D36" s="16" t="s">
        <v>86</v>
      </c>
      <c r="E36" s="6">
        <v>13.53</v>
      </c>
      <c r="F36" s="6">
        <v>13.3</v>
      </c>
      <c r="G36" s="6">
        <v>13.9</v>
      </c>
      <c r="H36" s="6">
        <v>228</v>
      </c>
      <c r="I36" s="8">
        <v>7.0000000000000007E-2</v>
      </c>
      <c r="J36" s="8">
        <v>0.25</v>
      </c>
      <c r="K36" s="9">
        <v>18.2</v>
      </c>
      <c r="L36" s="8">
        <v>35.630000000000003</v>
      </c>
      <c r="M36" s="8">
        <v>117.25</v>
      </c>
      <c r="N36" s="9">
        <v>19.18</v>
      </c>
      <c r="O36" s="8">
        <v>1.9</v>
      </c>
      <c r="P36" s="33"/>
    </row>
    <row r="37" spans="1:16" ht="15" customHeight="1">
      <c r="A37" s="6">
        <v>38</v>
      </c>
      <c r="B37" s="61" t="s">
        <v>38</v>
      </c>
      <c r="C37" s="61"/>
      <c r="D37" s="6">
        <v>150</v>
      </c>
      <c r="E37" s="6">
        <v>4</v>
      </c>
      <c r="F37" s="6">
        <v>5</v>
      </c>
      <c r="G37" s="6">
        <v>16</v>
      </c>
      <c r="H37" s="6">
        <v>122</v>
      </c>
      <c r="I37" s="8">
        <v>7.0000000000000007E-2</v>
      </c>
      <c r="J37" s="8">
        <v>79.95</v>
      </c>
      <c r="K37" s="6">
        <v>24</v>
      </c>
      <c r="L37" s="8">
        <v>87.62</v>
      </c>
      <c r="M37" s="8">
        <v>64.69</v>
      </c>
      <c r="N37" s="8">
        <v>31.82</v>
      </c>
      <c r="O37" s="8">
        <v>1.24</v>
      </c>
      <c r="P37" s="33"/>
    </row>
    <row r="38" spans="1:16" ht="15" customHeight="1" thickBot="1">
      <c r="A38" s="25">
        <v>278</v>
      </c>
      <c r="B38" s="65" t="s">
        <v>79</v>
      </c>
      <c r="C38" s="66"/>
      <c r="D38" s="22">
        <v>200</v>
      </c>
      <c r="E38" s="26">
        <v>1</v>
      </c>
      <c r="F38" s="22">
        <v>0</v>
      </c>
      <c r="G38" s="22">
        <v>27.5</v>
      </c>
      <c r="H38" s="22">
        <v>110</v>
      </c>
      <c r="I38" s="26">
        <v>0.01</v>
      </c>
      <c r="J38" s="26">
        <v>0.32</v>
      </c>
      <c r="K38" s="22">
        <v>0</v>
      </c>
      <c r="L38" s="22">
        <v>28.69</v>
      </c>
      <c r="M38" s="22">
        <v>29.2</v>
      </c>
      <c r="N38" s="23">
        <v>18.27</v>
      </c>
      <c r="O38" s="27">
        <v>0.61</v>
      </c>
      <c r="P38" s="38"/>
    </row>
    <row r="39" spans="1:16" ht="15" customHeight="1">
      <c r="A39" s="8">
        <v>1.2</v>
      </c>
      <c r="B39" s="60" t="s">
        <v>76</v>
      </c>
      <c r="C39" s="61"/>
      <c r="D39" s="6">
        <v>40</v>
      </c>
      <c r="E39" s="6">
        <v>0.24</v>
      </c>
      <c r="F39" s="7">
        <v>0.4</v>
      </c>
      <c r="G39" s="6">
        <v>13.6</v>
      </c>
      <c r="H39" s="6">
        <v>68</v>
      </c>
      <c r="I39" s="8">
        <v>0.04</v>
      </c>
      <c r="J39" s="7">
        <v>0</v>
      </c>
      <c r="K39" s="7">
        <v>0</v>
      </c>
      <c r="L39" s="8">
        <v>8.08</v>
      </c>
      <c r="M39" s="9">
        <v>52.1</v>
      </c>
      <c r="N39" s="9">
        <v>16.8</v>
      </c>
      <c r="O39" s="9">
        <v>1.65</v>
      </c>
      <c r="P39" s="35"/>
    </row>
    <row r="40" spans="1:16" ht="15" customHeight="1">
      <c r="A40" s="8">
        <v>1.1000000000000001</v>
      </c>
      <c r="B40" s="60" t="s">
        <v>72</v>
      </c>
      <c r="C40" s="61"/>
      <c r="D40" s="6">
        <v>50</v>
      </c>
      <c r="E40" s="6">
        <v>4</v>
      </c>
      <c r="F40" s="6">
        <v>1</v>
      </c>
      <c r="G40" s="6">
        <v>17.2</v>
      </c>
      <c r="H40" s="6">
        <v>85</v>
      </c>
      <c r="I40" s="8">
        <v>0.05</v>
      </c>
      <c r="J40" s="7">
        <v>0.03</v>
      </c>
      <c r="K40" s="7">
        <v>0</v>
      </c>
      <c r="L40" s="9">
        <v>110</v>
      </c>
      <c r="M40" s="9">
        <v>43.5</v>
      </c>
      <c r="N40" s="9">
        <v>16.5</v>
      </c>
      <c r="O40" s="24">
        <v>0.02</v>
      </c>
      <c r="P40" s="36"/>
    </row>
    <row r="41" spans="1:16">
      <c r="A41" s="59" t="s">
        <v>39</v>
      </c>
      <c r="B41" s="59"/>
      <c r="C41" s="59"/>
      <c r="D41" s="59"/>
      <c r="E41" s="6">
        <v>23</v>
      </c>
      <c r="F41" s="6">
        <v>27</v>
      </c>
      <c r="G41" s="6">
        <v>97</v>
      </c>
      <c r="H41" s="6">
        <v>728</v>
      </c>
      <c r="I41" s="8">
        <v>0.38</v>
      </c>
      <c r="J41" s="8">
        <v>123.77</v>
      </c>
      <c r="K41" s="9">
        <v>49.7</v>
      </c>
      <c r="L41" s="8">
        <v>193.34</v>
      </c>
      <c r="M41" s="8">
        <v>354.29</v>
      </c>
      <c r="N41" s="9">
        <v>121.2</v>
      </c>
      <c r="O41" s="8">
        <v>4.96</v>
      </c>
      <c r="P41" s="33"/>
    </row>
    <row r="42" spans="1:16">
      <c r="A42" s="59" t="s">
        <v>29</v>
      </c>
      <c r="B42" s="59"/>
      <c r="C42" s="59"/>
      <c r="D42" s="59"/>
      <c r="E42" s="6">
        <v>60</v>
      </c>
      <c r="F42" s="6">
        <v>39</v>
      </c>
      <c r="G42" s="6">
        <v>178</v>
      </c>
      <c r="H42" s="6">
        <v>1304</v>
      </c>
      <c r="I42" s="8">
        <v>0.54</v>
      </c>
      <c r="J42" s="8">
        <v>124.58</v>
      </c>
      <c r="K42" s="8">
        <v>91.48</v>
      </c>
      <c r="L42" s="8">
        <v>420.39</v>
      </c>
      <c r="M42" s="8">
        <v>691.48</v>
      </c>
      <c r="N42" s="8">
        <v>176.36</v>
      </c>
      <c r="O42" s="8">
        <v>6.76</v>
      </c>
      <c r="P42" s="33"/>
    </row>
    <row r="43" spans="1:16">
      <c r="A43" s="1"/>
      <c r="E43" s="2" t="s">
        <v>0</v>
      </c>
      <c r="F43" s="76" t="s">
        <v>40</v>
      </c>
      <c r="G43" s="77"/>
      <c r="H43" s="77"/>
      <c r="I43" s="78" t="s">
        <v>2</v>
      </c>
      <c r="J43" s="78"/>
      <c r="K43" s="79" t="s">
        <v>105</v>
      </c>
      <c r="L43" s="79"/>
      <c r="M43" s="79"/>
      <c r="N43" s="79"/>
      <c r="O43" s="79"/>
      <c r="P43" s="28"/>
    </row>
    <row r="44" spans="1:16">
      <c r="D44" s="78" t="s">
        <v>3</v>
      </c>
      <c r="E44" s="78"/>
      <c r="F44" s="3" t="s">
        <v>4</v>
      </c>
      <c r="I44" s="78" t="s">
        <v>5</v>
      </c>
      <c r="J44" s="78"/>
      <c r="K44" s="71" t="s">
        <v>107</v>
      </c>
      <c r="L44" s="71"/>
      <c r="M44" s="71"/>
      <c r="N44" s="71"/>
      <c r="O44" s="71"/>
    </row>
    <row r="45" spans="1:16">
      <c r="A45" s="67" t="s">
        <v>6</v>
      </c>
      <c r="B45" s="67" t="s">
        <v>7</v>
      </c>
      <c r="C45" s="67"/>
      <c r="D45" s="67" t="s">
        <v>8</v>
      </c>
      <c r="E45" s="63" t="s">
        <v>9</v>
      </c>
      <c r="F45" s="63"/>
      <c r="G45" s="63"/>
      <c r="H45" s="67" t="s">
        <v>10</v>
      </c>
      <c r="I45" s="63" t="s">
        <v>11</v>
      </c>
      <c r="J45" s="63"/>
      <c r="K45" s="63"/>
      <c r="L45" s="63" t="s">
        <v>12</v>
      </c>
      <c r="M45" s="63"/>
      <c r="N45" s="63"/>
      <c r="O45" s="63"/>
      <c r="P45" s="30"/>
    </row>
    <row r="46" spans="1:16">
      <c r="A46" s="68"/>
      <c r="B46" s="69"/>
      <c r="C46" s="70"/>
      <c r="D46" s="68"/>
      <c r="E46" s="4" t="s">
        <v>13</v>
      </c>
      <c r="F46" s="4" t="s">
        <v>14</v>
      </c>
      <c r="G46" s="4" t="s">
        <v>15</v>
      </c>
      <c r="H46" s="68"/>
      <c r="I46" s="4" t="s">
        <v>16</v>
      </c>
      <c r="J46" s="4" t="s">
        <v>17</v>
      </c>
      <c r="K46" s="4" t="s">
        <v>18</v>
      </c>
      <c r="L46" s="4" t="s">
        <v>19</v>
      </c>
      <c r="M46" s="4" t="s">
        <v>20</v>
      </c>
      <c r="N46" s="4" t="s">
        <v>21</v>
      </c>
      <c r="O46" s="4" t="s">
        <v>22</v>
      </c>
      <c r="P46" s="30"/>
    </row>
    <row r="47" spans="1:16">
      <c r="A47" s="5">
        <v>1</v>
      </c>
      <c r="B47" s="64">
        <v>2</v>
      </c>
      <c r="C47" s="64"/>
      <c r="D47" s="5">
        <v>3</v>
      </c>
      <c r="E47" s="5">
        <v>4</v>
      </c>
      <c r="F47" s="5">
        <v>5</v>
      </c>
      <c r="G47" s="5">
        <v>6</v>
      </c>
      <c r="H47" s="5">
        <v>7</v>
      </c>
      <c r="I47" s="5">
        <v>8</v>
      </c>
      <c r="J47" s="5">
        <v>9</v>
      </c>
      <c r="K47" s="5">
        <v>10</v>
      </c>
      <c r="L47" s="5">
        <v>12</v>
      </c>
      <c r="M47" s="5">
        <v>13</v>
      </c>
      <c r="N47" s="5">
        <v>14</v>
      </c>
      <c r="O47" s="5">
        <v>15</v>
      </c>
      <c r="P47" s="31"/>
    </row>
    <row r="48" spans="1:16">
      <c r="A48" s="62" t="s">
        <v>23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32"/>
    </row>
    <row r="49" spans="1:16" ht="27" customHeight="1">
      <c r="A49" s="19">
        <v>25</v>
      </c>
      <c r="B49" s="82" t="s">
        <v>116</v>
      </c>
      <c r="C49" s="87"/>
      <c r="D49" s="6">
        <v>80</v>
      </c>
      <c r="E49" s="24">
        <v>1.1000000000000001</v>
      </c>
      <c r="F49" s="24">
        <v>6.6</v>
      </c>
      <c r="G49" s="24">
        <v>6.4</v>
      </c>
      <c r="H49" s="24">
        <v>88</v>
      </c>
      <c r="I49" s="24">
        <v>0.01</v>
      </c>
      <c r="J49" s="24">
        <v>7.25</v>
      </c>
      <c r="K49" s="53">
        <v>0</v>
      </c>
      <c r="L49" s="24">
        <v>29.72</v>
      </c>
      <c r="M49" s="53">
        <v>32.6</v>
      </c>
      <c r="N49" s="24">
        <v>16.13</v>
      </c>
      <c r="O49" s="24">
        <v>1.04</v>
      </c>
      <c r="P49" s="33"/>
    </row>
    <row r="50" spans="1:16" ht="15" customHeight="1">
      <c r="A50" s="45">
        <v>107</v>
      </c>
      <c r="B50" s="82" t="s">
        <v>84</v>
      </c>
      <c r="C50" s="83"/>
      <c r="D50" s="16" t="s">
        <v>85</v>
      </c>
      <c r="E50" s="6">
        <v>10.6</v>
      </c>
      <c r="F50" s="6">
        <v>17.600000000000001</v>
      </c>
      <c r="G50" s="6">
        <v>13.8</v>
      </c>
      <c r="H50" s="6">
        <v>256</v>
      </c>
      <c r="I50" s="8">
        <v>0.04</v>
      </c>
      <c r="J50" s="8">
        <v>1.54</v>
      </c>
      <c r="K50" s="7">
        <v>60</v>
      </c>
      <c r="L50" s="8">
        <v>9.5500000000000007</v>
      </c>
      <c r="M50" s="8">
        <v>98.9</v>
      </c>
      <c r="N50" s="8">
        <v>23.24</v>
      </c>
      <c r="O50" s="8">
        <v>0.94</v>
      </c>
      <c r="P50" s="33"/>
    </row>
    <row r="51" spans="1:16" ht="15" customHeight="1">
      <c r="A51" s="8">
        <v>37.01</v>
      </c>
      <c r="B51" s="61" t="s">
        <v>41</v>
      </c>
      <c r="C51" s="61"/>
      <c r="D51" s="6">
        <v>150</v>
      </c>
      <c r="E51" s="6">
        <v>3</v>
      </c>
      <c r="F51" s="6">
        <v>6</v>
      </c>
      <c r="G51" s="6">
        <v>22</v>
      </c>
      <c r="H51" s="6">
        <v>153</v>
      </c>
      <c r="I51" s="8">
        <v>0.17</v>
      </c>
      <c r="J51" s="8">
        <v>26.11</v>
      </c>
      <c r="K51" s="9">
        <v>28.8</v>
      </c>
      <c r="L51" s="8">
        <v>43.14</v>
      </c>
      <c r="M51" s="8">
        <v>98.22</v>
      </c>
      <c r="N51" s="8">
        <v>33.03</v>
      </c>
      <c r="O51" s="9">
        <v>1.2</v>
      </c>
      <c r="P51" s="35"/>
    </row>
    <row r="52" spans="1:16" ht="13.5" customHeight="1" thickBot="1">
      <c r="A52" s="25">
        <v>278</v>
      </c>
      <c r="B52" s="65" t="s">
        <v>79</v>
      </c>
      <c r="C52" s="66"/>
      <c r="D52" s="22">
        <v>200</v>
      </c>
      <c r="E52" s="26">
        <v>1</v>
      </c>
      <c r="F52" s="22">
        <v>0</v>
      </c>
      <c r="G52" s="22">
        <v>27.5</v>
      </c>
      <c r="H52" s="22">
        <v>110</v>
      </c>
      <c r="I52" s="26">
        <v>0.01</v>
      </c>
      <c r="J52" s="26">
        <v>0.32</v>
      </c>
      <c r="K52" s="22">
        <v>0</v>
      </c>
      <c r="L52" s="22">
        <v>28.69</v>
      </c>
      <c r="M52" s="22">
        <v>29.2</v>
      </c>
      <c r="N52" s="23">
        <v>18.27</v>
      </c>
      <c r="O52" s="27">
        <v>0.61</v>
      </c>
      <c r="P52" s="33"/>
    </row>
    <row r="53" spans="1:16" ht="15" customHeight="1">
      <c r="A53" s="8">
        <v>1.1000000000000001</v>
      </c>
      <c r="B53" s="60" t="s">
        <v>72</v>
      </c>
      <c r="C53" s="61"/>
      <c r="D53" s="6">
        <v>50</v>
      </c>
      <c r="E53" s="6">
        <v>4</v>
      </c>
      <c r="F53" s="6">
        <v>1</v>
      </c>
      <c r="G53" s="6">
        <v>17.2</v>
      </c>
      <c r="H53" s="6">
        <v>85</v>
      </c>
      <c r="I53" s="8">
        <v>0.05</v>
      </c>
      <c r="J53" s="7">
        <v>0.03</v>
      </c>
      <c r="K53" s="7">
        <v>0</v>
      </c>
      <c r="L53" s="9">
        <v>110</v>
      </c>
      <c r="M53" s="9">
        <v>43.5</v>
      </c>
      <c r="N53" s="9">
        <v>16.5</v>
      </c>
      <c r="O53" s="24">
        <v>0.03</v>
      </c>
      <c r="P53" s="36"/>
    </row>
    <row r="54" spans="1:16">
      <c r="A54" s="8">
        <v>11.29</v>
      </c>
      <c r="B54" s="60" t="s">
        <v>77</v>
      </c>
      <c r="C54" s="61"/>
      <c r="D54" s="6">
        <v>150</v>
      </c>
      <c r="E54" s="6">
        <v>0.6</v>
      </c>
      <c r="F54" s="6">
        <v>0.6</v>
      </c>
      <c r="G54" s="6">
        <v>14.7</v>
      </c>
      <c r="H54" s="6">
        <v>71</v>
      </c>
      <c r="I54" s="8">
        <v>0.05</v>
      </c>
      <c r="J54" s="6">
        <v>15</v>
      </c>
      <c r="K54" s="7">
        <v>0</v>
      </c>
      <c r="L54" s="9">
        <v>24</v>
      </c>
      <c r="M54" s="9">
        <v>0.3</v>
      </c>
      <c r="N54" s="9">
        <v>13.5</v>
      </c>
      <c r="O54" s="8">
        <v>3.3</v>
      </c>
      <c r="P54" s="33"/>
    </row>
    <row r="55" spans="1:16">
      <c r="A55" s="59" t="s">
        <v>43</v>
      </c>
      <c r="B55" s="59"/>
      <c r="C55" s="59"/>
      <c r="D55" s="59"/>
      <c r="E55" s="6">
        <f>E49+E50+E51+E52+E53+E54</f>
        <v>20.3</v>
      </c>
      <c r="F55" s="6">
        <f t="shared" ref="F55:O55" si="3">F49+F50+F51+F52+F53+F54</f>
        <v>31.800000000000004</v>
      </c>
      <c r="G55" s="6">
        <f t="shared" si="3"/>
        <v>101.60000000000001</v>
      </c>
      <c r="H55" s="6">
        <f t="shared" si="3"/>
        <v>763</v>
      </c>
      <c r="I55" s="6">
        <f t="shared" si="3"/>
        <v>0.33</v>
      </c>
      <c r="J55" s="6">
        <f t="shared" si="3"/>
        <v>50.25</v>
      </c>
      <c r="K55" s="6">
        <f t="shared" si="3"/>
        <v>88.8</v>
      </c>
      <c r="L55" s="6">
        <f t="shared" si="3"/>
        <v>245.1</v>
      </c>
      <c r="M55" s="6">
        <f t="shared" si="3"/>
        <v>302.72000000000003</v>
      </c>
      <c r="N55" s="6">
        <f t="shared" si="3"/>
        <v>120.67</v>
      </c>
      <c r="O55" s="6">
        <f t="shared" si="3"/>
        <v>7.1199999999999992</v>
      </c>
      <c r="P55" s="39"/>
    </row>
    <row r="56" spans="1:16">
      <c r="A56" s="62" t="s">
        <v>27</v>
      </c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32"/>
    </row>
    <row r="57" spans="1:16" ht="15" customHeight="1">
      <c r="A57" s="8">
        <v>21</v>
      </c>
      <c r="B57" s="60" t="s">
        <v>100</v>
      </c>
      <c r="C57" s="61"/>
      <c r="D57" s="6">
        <v>80</v>
      </c>
      <c r="E57" s="6">
        <v>1.28</v>
      </c>
      <c r="F57" s="6">
        <v>3.7</v>
      </c>
      <c r="G57" s="6">
        <v>8.8000000000000007</v>
      </c>
      <c r="H57" s="6">
        <v>72</v>
      </c>
      <c r="I57" s="8">
        <v>0.02</v>
      </c>
      <c r="J57" s="8">
        <v>11</v>
      </c>
      <c r="K57" s="7">
        <v>0</v>
      </c>
      <c r="L57" s="8">
        <v>30.8</v>
      </c>
      <c r="M57" s="8">
        <v>23.2</v>
      </c>
      <c r="N57" s="8">
        <v>15.7</v>
      </c>
      <c r="O57" s="8">
        <v>0.76</v>
      </c>
      <c r="P57" s="33"/>
    </row>
    <row r="58" spans="1:16" s="49" customFormat="1" ht="28.5" customHeight="1">
      <c r="A58" s="8">
        <v>19.399999999999999</v>
      </c>
      <c r="B58" s="61" t="s">
        <v>51</v>
      </c>
      <c r="C58" s="61"/>
      <c r="D58" s="6">
        <v>200</v>
      </c>
      <c r="E58" s="6">
        <v>16</v>
      </c>
      <c r="F58" s="6">
        <v>10</v>
      </c>
      <c r="G58" s="6">
        <v>12</v>
      </c>
      <c r="H58" s="6">
        <v>200</v>
      </c>
      <c r="I58" s="8">
        <v>0.09</v>
      </c>
      <c r="J58" s="8">
        <v>1.77</v>
      </c>
      <c r="K58" s="8">
        <v>10.15</v>
      </c>
      <c r="L58" s="8">
        <v>22.35</v>
      </c>
      <c r="M58" s="8">
        <v>175.47</v>
      </c>
      <c r="N58" s="8">
        <v>27.27</v>
      </c>
      <c r="O58" s="8">
        <v>2.83</v>
      </c>
      <c r="P58" s="33"/>
    </row>
    <row r="59" spans="1:16" ht="27.75" customHeight="1">
      <c r="A59" s="8">
        <v>261.02</v>
      </c>
      <c r="B59" s="60" t="s">
        <v>71</v>
      </c>
      <c r="C59" s="61"/>
      <c r="D59" s="6">
        <v>180</v>
      </c>
      <c r="E59" s="6">
        <v>16</v>
      </c>
      <c r="F59" s="6">
        <v>18</v>
      </c>
      <c r="G59" s="6">
        <v>19</v>
      </c>
      <c r="H59" s="6">
        <v>301</v>
      </c>
      <c r="I59" s="9">
        <v>0.2</v>
      </c>
      <c r="J59" s="8">
        <v>22.12</v>
      </c>
      <c r="K59" s="8">
        <v>51.16</v>
      </c>
      <c r="L59" s="8">
        <v>44.56</v>
      </c>
      <c r="M59" s="8">
        <v>197.61</v>
      </c>
      <c r="N59" s="8">
        <v>49.19</v>
      </c>
      <c r="O59" s="8">
        <v>2.12</v>
      </c>
      <c r="P59" s="33"/>
    </row>
    <row r="60" spans="1:16" ht="15" customHeight="1">
      <c r="A60" s="42" t="s">
        <v>101</v>
      </c>
      <c r="B60" s="61" t="s">
        <v>44</v>
      </c>
      <c r="C60" s="61"/>
      <c r="D60" s="6">
        <v>200</v>
      </c>
      <c r="E60" s="6">
        <v>1</v>
      </c>
      <c r="F60" s="7">
        <v>0.2</v>
      </c>
      <c r="G60" s="6">
        <v>20</v>
      </c>
      <c r="H60" s="6">
        <v>92</v>
      </c>
      <c r="I60" s="8">
        <v>7.0000000000000007E-2</v>
      </c>
      <c r="J60" s="6">
        <v>1</v>
      </c>
      <c r="K60" s="7">
        <v>0</v>
      </c>
      <c r="L60" s="6">
        <v>16</v>
      </c>
      <c r="M60" s="6">
        <v>14</v>
      </c>
      <c r="N60" s="6">
        <v>8</v>
      </c>
      <c r="O60" s="9">
        <v>0.1</v>
      </c>
      <c r="P60" s="35"/>
    </row>
    <row r="61" spans="1:16" ht="15" customHeight="1">
      <c r="A61" s="8">
        <v>1.2</v>
      </c>
      <c r="B61" s="60" t="s">
        <v>76</v>
      </c>
      <c r="C61" s="61"/>
      <c r="D61" s="6">
        <v>40</v>
      </c>
      <c r="E61" s="6">
        <v>0.24</v>
      </c>
      <c r="F61" s="7">
        <v>0.4</v>
      </c>
      <c r="G61" s="6">
        <v>13.6</v>
      </c>
      <c r="H61" s="6">
        <v>68</v>
      </c>
      <c r="I61" s="8">
        <v>0.04</v>
      </c>
      <c r="J61" s="7">
        <v>0</v>
      </c>
      <c r="K61" s="7">
        <v>0</v>
      </c>
      <c r="L61" s="8">
        <v>8.08</v>
      </c>
      <c r="M61" s="9">
        <v>52.1</v>
      </c>
      <c r="N61" s="9">
        <v>16.8</v>
      </c>
      <c r="O61" s="9">
        <v>1.65</v>
      </c>
      <c r="P61" s="35"/>
    </row>
    <row r="62" spans="1:16" ht="15" customHeight="1">
      <c r="A62" s="8">
        <v>1.1000000000000001</v>
      </c>
      <c r="B62" s="60" t="s">
        <v>72</v>
      </c>
      <c r="C62" s="61"/>
      <c r="D62" s="6">
        <v>50</v>
      </c>
      <c r="E62" s="6">
        <v>4</v>
      </c>
      <c r="F62" s="6">
        <v>1</v>
      </c>
      <c r="G62" s="6">
        <v>17.2</v>
      </c>
      <c r="H62" s="6">
        <v>85</v>
      </c>
      <c r="I62" s="8">
        <v>0.05</v>
      </c>
      <c r="J62" s="7">
        <v>0.03</v>
      </c>
      <c r="K62" s="7">
        <v>0</v>
      </c>
      <c r="L62" s="9">
        <v>110</v>
      </c>
      <c r="M62" s="9">
        <v>43.5</v>
      </c>
      <c r="N62" s="9">
        <v>16.5</v>
      </c>
      <c r="O62" s="24">
        <v>0.02</v>
      </c>
      <c r="P62" s="36"/>
    </row>
    <row r="63" spans="1:16">
      <c r="A63" s="59" t="s">
        <v>45</v>
      </c>
      <c r="B63" s="59"/>
      <c r="C63" s="59"/>
      <c r="D63" s="59"/>
      <c r="E63" s="6">
        <f>E57+E58+E59+E60+E61+E62</f>
        <v>38.520000000000003</v>
      </c>
      <c r="F63" s="6">
        <f t="shared" ref="F63:O63" si="4">F57+F58+F59+F60+F61+F62</f>
        <v>33.299999999999997</v>
      </c>
      <c r="G63" s="6">
        <f t="shared" si="4"/>
        <v>90.6</v>
      </c>
      <c r="H63" s="6">
        <f t="shared" si="4"/>
        <v>818</v>
      </c>
      <c r="I63" s="6">
        <f t="shared" si="4"/>
        <v>0.47</v>
      </c>
      <c r="J63" s="6">
        <f t="shared" si="4"/>
        <v>35.92</v>
      </c>
      <c r="K63" s="6">
        <f t="shared" si="4"/>
        <v>61.309999999999995</v>
      </c>
      <c r="L63" s="6">
        <f t="shared" si="4"/>
        <v>231.79000000000002</v>
      </c>
      <c r="M63" s="6">
        <f t="shared" si="4"/>
        <v>505.88</v>
      </c>
      <c r="N63" s="6">
        <f t="shared" si="4"/>
        <v>133.45999999999998</v>
      </c>
      <c r="O63" s="6">
        <f t="shared" si="4"/>
        <v>7.4799999999999986</v>
      </c>
      <c r="P63" s="39"/>
    </row>
    <row r="64" spans="1:16">
      <c r="A64" s="59" t="s">
        <v>29</v>
      </c>
      <c r="B64" s="59"/>
      <c r="C64" s="59"/>
      <c r="D64" s="59"/>
      <c r="E64" s="6">
        <f>E55+E63</f>
        <v>58.820000000000007</v>
      </c>
      <c r="F64" s="6">
        <f t="shared" ref="F64:O64" si="5">F55+F63</f>
        <v>65.099999999999994</v>
      </c>
      <c r="G64" s="6">
        <f t="shared" si="5"/>
        <v>192.2</v>
      </c>
      <c r="H64" s="6">
        <f t="shared" si="5"/>
        <v>1581</v>
      </c>
      <c r="I64" s="6">
        <f t="shared" si="5"/>
        <v>0.8</v>
      </c>
      <c r="J64" s="6">
        <f t="shared" si="5"/>
        <v>86.17</v>
      </c>
      <c r="K64" s="6">
        <f t="shared" si="5"/>
        <v>150.10999999999999</v>
      </c>
      <c r="L64" s="6">
        <f t="shared" si="5"/>
        <v>476.89</v>
      </c>
      <c r="M64" s="6">
        <f t="shared" si="5"/>
        <v>808.6</v>
      </c>
      <c r="N64" s="6">
        <f t="shared" si="5"/>
        <v>254.13</v>
      </c>
      <c r="O64" s="6">
        <f t="shared" si="5"/>
        <v>14.599999999999998</v>
      </c>
      <c r="P64" s="39"/>
    </row>
    <row r="65" spans="1:16">
      <c r="A65" s="1"/>
      <c r="E65" s="2" t="s">
        <v>0</v>
      </c>
      <c r="F65" s="76" t="s">
        <v>46</v>
      </c>
      <c r="G65" s="77"/>
      <c r="H65" s="77"/>
      <c r="I65" s="78" t="s">
        <v>2</v>
      </c>
      <c r="J65" s="78"/>
      <c r="K65" s="79" t="s">
        <v>105</v>
      </c>
      <c r="L65" s="79"/>
      <c r="M65" s="79"/>
      <c r="N65" s="79"/>
      <c r="O65" s="79"/>
      <c r="P65" s="28"/>
    </row>
    <row r="66" spans="1:16">
      <c r="D66" s="78" t="s">
        <v>3</v>
      </c>
      <c r="E66" s="78"/>
      <c r="F66" s="3" t="s">
        <v>4</v>
      </c>
      <c r="I66" s="78" t="s">
        <v>5</v>
      </c>
      <c r="J66" s="78"/>
      <c r="K66" s="71" t="s">
        <v>107</v>
      </c>
      <c r="L66" s="71"/>
      <c r="M66" s="71"/>
      <c r="N66" s="71"/>
      <c r="O66" s="71"/>
    </row>
    <row r="67" spans="1:16">
      <c r="A67" s="67" t="s">
        <v>6</v>
      </c>
      <c r="B67" s="67" t="s">
        <v>7</v>
      </c>
      <c r="C67" s="67"/>
      <c r="D67" s="67" t="s">
        <v>8</v>
      </c>
      <c r="E67" s="63" t="s">
        <v>9</v>
      </c>
      <c r="F67" s="63"/>
      <c r="G67" s="63"/>
      <c r="H67" s="67" t="s">
        <v>10</v>
      </c>
      <c r="I67" s="63" t="s">
        <v>11</v>
      </c>
      <c r="J67" s="63"/>
      <c r="K67" s="63"/>
      <c r="L67" s="63" t="s">
        <v>12</v>
      </c>
      <c r="M67" s="63"/>
      <c r="N67" s="63"/>
      <c r="O67" s="63"/>
      <c r="P67" s="30"/>
    </row>
    <row r="68" spans="1:16">
      <c r="A68" s="68"/>
      <c r="B68" s="69"/>
      <c r="C68" s="70"/>
      <c r="D68" s="68"/>
      <c r="E68" s="4" t="s">
        <v>13</v>
      </c>
      <c r="F68" s="4" t="s">
        <v>14</v>
      </c>
      <c r="G68" s="4" t="s">
        <v>15</v>
      </c>
      <c r="H68" s="68"/>
      <c r="I68" s="4" t="s">
        <v>16</v>
      </c>
      <c r="J68" s="4" t="s">
        <v>17</v>
      </c>
      <c r="K68" s="4" t="s">
        <v>18</v>
      </c>
      <c r="L68" s="4" t="s">
        <v>19</v>
      </c>
      <c r="M68" s="4" t="s">
        <v>20</v>
      </c>
      <c r="N68" s="4" t="s">
        <v>21</v>
      </c>
      <c r="O68" s="4" t="s">
        <v>22</v>
      </c>
      <c r="P68" s="30"/>
    </row>
    <row r="69" spans="1:16">
      <c r="A69" s="5">
        <v>1</v>
      </c>
      <c r="B69" s="64">
        <v>2</v>
      </c>
      <c r="C69" s="64"/>
      <c r="D69" s="5">
        <v>3</v>
      </c>
      <c r="E69" s="5">
        <v>4</v>
      </c>
      <c r="F69" s="5">
        <v>5</v>
      </c>
      <c r="G69" s="5">
        <v>6</v>
      </c>
      <c r="H69" s="5">
        <v>7</v>
      </c>
      <c r="I69" s="5">
        <v>8</v>
      </c>
      <c r="J69" s="5">
        <v>9</v>
      </c>
      <c r="K69" s="5">
        <v>10</v>
      </c>
      <c r="L69" s="5">
        <v>12</v>
      </c>
      <c r="M69" s="5">
        <v>13</v>
      </c>
      <c r="N69" s="5">
        <v>14</v>
      </c>
      <c r="O69" s="5">
        <v>15</v>
      </c>
      <c r="P69" s="31"/>
    </row>
    <row r="70" spans="1:16">
      <c r="A70" s="62" t="s">
        <v>23</v>
      </c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32"/>
    </row>
    <row r="71" spans="1:16" ht="15" customHeight="1">
      <c r="A71" s="6">
        <v>196</v>
      </c>
      <c r="B71" s="80" t="s">
        <v>115</v>
      </c>
      <c r="C71" s="75"/>
      <c r="D71" s="6">
        <v>185</v>
      </c>
      <c r="E71" s="6">
        <v>5</v>
      </c>
      <c r="F71" s="6">
        <v>7</v>
      </c>
      <c r="G71" s="6">
        <v>29.5</v>
      </c>
      <c r="H71" s="6">
        <v>209</v>
      </c>
      <c r="I71" s="8">
        <v>0.1</v>
      </c>
      <c r="J71" s="8">
        <v>0.47</v>
      </c>
      <c r="K71" s="8">
        <v>38.36</v>
      </c>
      <c r="L71" s="8">
        <v>112</v>
      </c>
      <c r="M71" s="8">
        <v>127.44</v>
      </c>
      <c r="N71" s="8">
        <v>32</v>
      </c>
      <c r="O71" s="8">
        <v>0.71</v>
      </c>
      <c r="P71" s="33"/>
    </row>
    <row r="72" spans="1:16" ht="15" customHeight="1">
      <c r="A72" s="8">
        <v>122.02</v>
      </c>
      <c r="B72" s="61" t="s">
        <v>47</v>
      </c>
      <c r="C72" s="61"/>
      <c r="D72" s="6">
        <v>60</v>
      </c>
      <c r="E72" s="6">
        <v>5</v>
      </c>
      <c r="F72" s="6">
        <v>8</v>
      </c>
      <c r="G72" s="6">
        <v>36</v>
      </c>
      <c r="H72" s="6">
        <v>237</v>
      </c>
      <c r="I72" s="8">
        <v>7.0000000000000007E-2</v>
      </c>
      <c r="J72" s="8">
        <v>0.15</v>
      </c>
      <c r="K72" s="8">
        <v>14.32</v>
      </c>
      <c r="L72" s="8">
        <v>17.329999999999998</v>
      </c>
      <c r="M72" s="8">
        <v>49.28</v>
      </c>
      <c r="N72" s="8">
        <v>8.2100000000000009</v>
      </c>
      <c r="O72" s="8">
        <v>0.57999999999999996</v>
      </c>
      <c r="P72" s="33"/>
    </row>
    <row r="73" spans="1:16" ht="15" customHeight="1">
      <c r="A73" s="8">
        <v>45.01</v>
      </c>
      <c r="B73" s="74" t="s">
        <v>42</v>
      </c>
      <c r="C73" s="75"/>
      <c r="D73" s="6">
        <v>200</v>
      </c>
      <c r="E73" s="6">
        <v>4</v>
      </c>
      <c r="F73" s="6">
        <v>4</v>
      </c>
      <c r="G73" s="6">
        <v>22</v>
      </c>
      <c r="H73" s="6">
        <v>136</v>
      </c>
      <c r="I73" s="8">
        <v>0.03</v>
      </c>
      <c r="J73" s="8">
        <v>0.38</v>
      </c>
      <c r="K73" s="8">
        <v>15.96</v>
      </c>
      <c r="L73" s="8">
        <v>121.78</v>
      </c>
      <c r="M73" s="8">
        <v>109.42</v>
      </c>
      <c r="N73" s="8">
        <v>29.92</v>
      </c>
      <c r="O73" s="8">
        <v>0.96</v>
      </c>
      <c r="P73" s="34"/>
    </row>
    <row r="74" spans="1:16" s="52" customFormat="1" ht="15" customHeight="1">
      <c r="A74" s="6">
        <v>1</v>
      </c>
      <c r="B74" s="74" t="s">
        <v>24</v>
      </c>
      <c r="C74" s="75"/>
      <c r="D74" s="6">
        <v>10</v>
      </c>
      <c r="E74" s="6">
        <v>3</v>
      </c>
      <c r="F74" s="6">
        <v>3</v>
      </c>
      <c r="G74" s="7">
        <v>0</v>
      </c>
      <c r="H74" s="6">
        <v>36</v>
      </c>
      <c r="I74" s="7">
        <v>0</v>
      </c>
      <c r="J74" s="8">
        <v>7.0000000000000007E-2</v>
      </c>
      <c r="K74" s="6">
        <v>21</v>
      </c>
      <c r="L74" s="6">
        <v>100</v>
      </c>
      <c r="M74" s="6">
        <v>60</v>
      </c>
      <c r="N74" s="9">
        <v>5.5</v>
      </c>
      <c r="O74" s="8">
        <v>7.0000000000000007E-2</v>
      </c>
      <c r="P74" s="34"/>
    </row>
    <row r="75" spans="1:16" ht="15" customHeight="1">
      <c r="A75" s="8">
        <v>1.2</v>
      </c>
      <c r="B75" s="60" t="s">
        <v>76</v>
      </c>
      <c r="C75" s="61"/>
      <c r="D75" s="6">
        <v>40</v>
      </c>
      <c r="E75" s="6">
        <v>0.24</v>
      </c>
      <c r="F75" s="7">
        <v>0.4</v>
      </c>
      <c r="G75" s="6">
        <v>13.6</v>
      </c>
      <c r="H75" s="6">
        <v>68</v>
      </c>
      <c r="I75" s="8">
        <v>0.04</v>
      </c>
      <c r="J75" s="7">
        <v>0</v>
      </c>
      <c r="K75" s="7">
        <v>0</v>
      </c>
      <c r="L75" s="8">
        <v>8.08</v>
      </c>
      <c r="M75" s="9">
        <v>52.1</v>
      </c>
      <c r="N75" s="9">
        <v>16.8</v>
      </c>
      <c r="O75" s="9">
        <v>1.65</v>
      </c>
      <c r="P75" s="36"/>
    </row>
    <row r="76" spans="1:16">
      <c r="A76" s="59" t="s">
        <v>48</v>
      </c>
      <c r="B76" s="59"/>
      <c r="C76" s="59"/>
      <c r="D76" s="59"/>
      <c r="E76" s="6">
        <f t="shared" ref="E76:O76" si="6">SUM(E71:E75)</f>
        <v>17.239999999999998</v>
      </c>
      <c r="F76" s="6">
        <f t="shared" si="6"/>
        <v>22.4</v>
      </c>
      <c r="G76" s="6">
        <f t="shared" si="6"/>
        <v>101.1</v>
      </c>
      <c r="H76" s="6">
        <f t="shared" si="6"/>
        <v>686</v>
      </c>
      <c r="I76" s="6">
        <f t="shared" si="6"/>
        <v>0.24000000000000002</v>
      </c>
      <c r="J76" s="6">
        <f t="shared" si="6"/>
        <v>1.07</v>
      </c>
      <c r="K76" s="6">
        <f t="shared" si="6"/>
        <v>89.64</v>
      </c>
      <c r="L76" s="6">
        <f t="shared" si="6"/>
        <v>359.19</v>
      </c>
      <c r="M76" s="6">
        <f t="shared" si="6"/>
        <v>398.24</v>
      </c>
      <c r="N76" s="6">
        <f t="shared" si="6"/>
        <v>92.429999999999993</v>
      </c>
      <c r="O76" s="6">
        <f t="shared" si="6"/>
        <v>3.9699999999999998</v>
      </c>
      <c r="P76" s="33"/>
    </row>
    <row r="77" spans="1:16">
      <c r="A77" s="62" t="s">
        <v>27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32"/>
    </row>
    <row r="78" spans="1:16" ht="15" customHeight="1">
      <c r="A78" s="8">
        <v>16</v>
      </c>
      <c r="B78" s="60" t="s">
        <v>102</v>
      </c>
      <c r="C78" s="61"/>
      <c r="D78" s="6">
        <v>80</v>
      </c>
      <c r="E78" s="6">
        <v>1.4</v>
      </c>
      <c r="F78" s="6">
        <v>4</v>
      </c>
      <c r="G78" s="6">
        <v>12</v>
      </c>
      <c r="H78" s="6">
        <v>80</v>
      </c>
      <c r="I78" s="8">
        <v>0.02</v>
      </c>
      <c r="J78" s="8">
        <v>1.38</v>
      </c>
      <c r="K78" s="7">
        <v>0</v>
      </c>
      <c r="L78" s="8">
        <v>16.559999999999999</v>
      </c>
      <c r="M78" s="8">
        <v>29.16</v>
      </c>
      <c r="N78" s="8">
        <v>22.8</v>
      </c>
      <c r="O78" s="8">
        <v>0.44</v>
      </c>
      <c r="P78" s="33"/>
    </row>
    <row r="79" spans="1:16" ht="15.75" customHeight="1">
      <c r="A79" s="8">
        <v>4.2</v>
      </c>
      <c r="B79" s="60" t="s">
        <v>113</v>
      </c>
      <c r="C79" s="61"/>
      <c r="D79" s="7">
        <v>200</v>
      </c>
      <c r="E79" s="6">
        <v>1.42</v>
      </c>
      <c r="F79" s="6">
        <v>3.33</v>
      </c>
      <c r="G79" s="6">
        <v>7.84</v>
      </c>
      <c r="H79" s="6">
        <v>68</v>
      </c>
      <c r="I79" s="8">
        <v>0.04</v>
      </c>
      <c r="J79" s="8">
        <v>15.9</v>
      </c>
      <c r="K79" s="8">
        <v>7.63</v>
      </c>
      <c r="L79" s="8">
        <v>29.2</v>
      </c>
      <c r="M79" s="8">
        <v>170.48</v>
      </c>
      <c r="N79" s="8">
        <v>18.8</v>
      </c>
      <c r="O79" s="8">
        <v>0.89</v>
      </c>
      <c r="P79" s="33"/>
    </row>
    <row r="80" spans="1:16" ht="15" customHeight="1">
      <c r="A80" s="19">
        <v>97</v>
      </c>
      <c r="B80" s="73" t="s">
        <v>120</v>
      </c>
      <c r="C80" s="73"/>
      <c r="D80" s="16" t="s">
        <v>121</v>
      </c>
      <c r="E80" s="6">
        <v>19.3</v>
      </c>
      <c r="F80" s="6">
        <v>19.899999999999999</v>
      </c>
      <c r="G80" s="6">
        <v>19</v>
      </c>
      <c r="H80" s="6">
        <v>334</v>
      </c>
      <c r="I80" s="8">
        <v>0.18</v>
      </c>
      <c r="J80" s="8">
        <v>8.77</v>
      </c>
      <c r="K80" s="7">
        <v>0</v>
      </c>
      <c r="L80" s="8">
        <v>23.9</v>
      </c>
      <c r="M80" s="8">
        <v>167.79</v>
      </c>
      <c r="N80" s="8">
        <v>48.35</v>
      </c>
      <c r="O80" s="8">
        <v>3.59</v>
      </c>
      <c r="P80" s="33"/>
    </row>
    <row r="81" spans="1:16" ht="15" customHeight="1" thickBot="1">
      <c r="A81" s="21">
        <v>278</v>
      </c>
      <c r="B81" s="88" t="s">
        <v>79</v>
      </c>
      <c r="C81" s="89"/>
      <c r="D81" s="22">
        <v>200</v>
      </c>
      <c r="E81" s="26">
        <v>1</v>
      </c>
      <c r="F81" s="22">
        <v>0</v>
      </c>
      <c r="G81" s="22">
        <v>27.5</v>
      </c>
      <c r="H81" s="22">
        <v>110</v>
      </c>
      <c r="I81" s="26">
        <v>0.01</v>
      </c>
      <c r="J81" s="26">
        <v>0.32</v>
      </c>
      <c r="K81" s="22">
        <v>0</v>
      </c>
      <c r="L81" s="22">
        <v>28.69</v>
      </c>
      <c r="M81" s="22">
        <v>29.2</v>
      </c>
      <c r="N81" s="23">
        <v>18.27</v>
      </c>
      <c r="O81" s="27">
        <v>0.61</v>
      </c>
      <c r="P81" s="38"/>
    </row>
    <row r="82" spans="1:16" ht="15" customHeight="1">
      <c r="A82" s="8">
        <v>1.2</v>
      </c>
      <c r="B82" s="60" t="s">
        <v>76</v>
      </c>
      <c r="C82" s="61"/>
      <c r="D82" s="6">
        <v>40</v>
      </c>
      <c r="E82" s="6">
        <v>0.24</v>
      </c>
      <c r="F82" s="7">
        <v>0.4</v>
      </c>
      <c r="G82" s="6">
        <v>13.6</v>
      </c>
      <c r="H82" s="6">
        <v>68</v>
      </c>
      <c r="I82" s="8">
        <v>0.04</v>
      </c>
      <c r="J82" s="7">
        <v>0</v>
      </c>
      <c r="K82" s="7">
        <v>0</v>
      </c>
      <c r="L82" s="8">
        <v>8.08</v>
      </c>
      <c r="M82" s="9">
        <v>52.1</v>
      </c>
      <c r="N82" s="9">
        <v>16.8</v>
      </c>
      <c r="O82" s="9">
        <v>1.65</v>
      </c>
      <c r="P82" s="36"/>
    </row>
    <row r="83" spans="1:16" s="40" customFormat="1" ht="15" customHeight="1">
      <c r="A83" s="8">
        <v>1.1000000000000001</v>
      </c>
      <c r="B83" s="60" t="s">
        <v>72</v>
      </c>
      <c r="C83" s="61"/>
      <c r="D83" s="6">
        <v>50</v>
      </c>
      <c r="E83" s="6">
        <v>4</v>
      </c>
      <c r="F83" s="6">
        <v>1</v>
      </c>
      <c r="G83" s="6">
        <v>17.2</v>
      </c>
      <c r="H83" s="6">
        <v>85</v>
      </c>
      <c r="I83" s="8">
        <v>0.05</v>
      </c>
      <c r="J83" s="7">
        <v>0.03</v>
      </c>
      <c r="K83" s="7">
        <v>0</v>
      </c>
      <c r="L83" s="9">
        <v>110</v>
      </c>
      <c r="M83" s="9">
        <v>43.5</v>
      </c>
      <c r="N83" s="9">
        <v>16.5</v>
      </c>
      <c r="O83" s="24">
        <v>0.02</v>
      </c>
      <c r="P83" s="36"/>
    </row>
    <row r="84" spans="1:16">
      <c r="A84" s="59" t="s">
        <v>45</v>
      </c>
      <c r="B84" s="59"/>
      <c r="C84" s="59"/>
      <c r="D84" s="59"/>
      <c r="E84" s="6">
        <f t="shared" ref="E84:O84" si="7">SUM(E78:E83)</f>
        <v>27.36</v>
      </c>
      <c r="F84" s="6">
        <f t="shared" si="7"/>
        <v>28.629999999999995</v>
      </c>
      <c r="G84" s="6">
        <f t="shared" si="7"/>
        <v>97.14</v>
      </c>
      <c r="H84" s="6">
        <f t="shared" si="7"/>
        <v>745</v>
      </c>
      <c r="I84" s="6">
        <f t="shared" si="7"/>
        <v>0.33999999999999997</v>
      </c>
      <c r="J84" s="6">
        <f t="shared" si="7"/>
        <v>26.400000000000002</v>
      </c>
      <c r="K84" s="6">
        <f t="shared" si="7"/>
        <v>7.63</v>
      </c>
      <c r="L84" s="6">
        <f t="shared" si="7"/>
        <v>216.43</v>
      </c>
      <c r="M84" s="6">
        <f t="shared" si="7"/>
        <v>492.22999999999996</v>
      </c>
      <c r="N84" s="6">
        <f t="shared" si="7"/>
        <v>141.51999999999998</v>
      </c>
      <c r="O84" s="6">
        <f t="shared" si="7"/>
        <v>7.1999999999999993</v>
      </c>
      <c r="P84" s="33"/>
    </row>
    <row r="85" spans="1:16">
      <c r="A85" s="59" t="s">
        <v>29</v>
      </c>
      <c r="B85" s="59"/>
      <c r="C85" s="59"/>
      <c r="D85" s="59"/>
      <c r="E85" s="6">
        <f t="shared" ref="E85:O85" si="8">E76+E84</f>
        <v>44.599999999999994</v>
      </c>
      <c r="F85" s="6">
        <f t="shared" si="8"/>
        <v>51.029999999999994</v>
      </c>
      <c r="G85" s="6">
        <f t="shared" si="8"/>
        <v>198.24</v>
      </c>
      <c r="H85" s="6">
        <f t="shared" si="8"/>
        <v>1431</v>
      </c>
      <c r="I85" s="6">
        <f t="shared" si="8"/>
        <v>0.57999999999999996</v>
      </c>
      <c r="J85" s="6">
        <f t="shared" si="8"/>
        <v>27.470000000000002</v>
      </c>
      <c r="K85" s="6">
        <f t="shared" si="8"/>
        <v>97.27</v>
      </c>
      <c r="L85" s="6">
        <f t="shared" si="8"/>
        <v>575.62</v>
      </c>
      <c r="M85" s="6">
        <f t="shared" si="8"/>
        <v>890.47</v>
      </c>
      <c r="N85" s="6">
        <f t="shared" si="8"/>
        <v>233.95</v>
      </c>
      <c r="O85" s="6">
        <f t="shared" si="8"/>
        <v>11.169999999999998</v>
      </c>
      <c r="P85" s="33"/>
    </row>
    <row r="86" spans="1:16">
      <c r="A86" s="1"/>
      <c r="E86" s="2" t="s">
        <v>0</v>
      </c>
      <c r="F86" s="76" t="s">
        <v>49</v>
      </c>
      <c r="G86" s="77"/>
      <c r="H86" s="77"/>
      <c r="I86" s="78" t="s">
        <v>2</v>
      </c>
      <c r="J86" s="78"/>
      <c r="K86" s="79" t="s">
        <v>105</v>
      </c>
      <c r="L86" s="79"/>
      <c r="M86" s="79"/>
      <c r="N86" s="79"/>
      <c r="O86" s="79"/>
      <c r="P86" s="28"/>
    </row>
    <row r="87" spans="1:16">
      <c r="D87" s="78" t="s">
        <v>3</v>
      </c>
      <c r="E87" s="78"/>
      <c r="F87" s="3" t="s">
        <v>4</v>
      </c>
      <c r="I87" s="78" t="s">
        <v>5</v>
      </c>
      <c r="J87" s="78"/>
      <c r="K87" s="71" t="s">
        <v>107</v>
      </c>
      <c r="L87" s="71"/>
      <c r="M87" s="71"/>
      <c r="N87" s="71"/>
      <c r="O87" s="71"/>
    </row>
    <row r="88" spans="1:16">
      <c r="A88" s="67" t="s">
        <v>6</v>
      </c>
      <c r="B88" s="67" t="s">
        <v>7</v>
      </c>
      <c r="C88" s="67"/>
      <c r="D88" s="67" t="s">
        <v>8</v>
      </c>
      <c r="E88" s="63" t="s">
        <v>9</v>
      </c>
      <c r="F88" s="63"/>
      <c r="G88" s="63"/>
      <c r="H88" s="67" t="s">
        <v>10</v>
      </c>
      <c r="I88" s="63" t="s">
        <v>11</v>
      </c>
      <c r="J88" s="63"/>
      <c r="K88" s="63"/>
      <c r="L88" s="63" t="s">
        <v>12</v>
      </c>
      <c r="M88" s="63"/>
      <c r="N88" s="63"/>
      <c r="O88" s="63"/>
      <c r="P88" s="30"/>
    </row>
    <row r="89" spans="1:16">
      <c r="A89" s="68"/>
      <c r="B89" s="69"/>
      <c r="C89" s="70"/>
      <c r="D89" s="68"/>
      <c r="E89" s="4" t="s">
        <v>13</v>
      </c>
      <c r="F89" s="4" t="s">
        <v>14</v>
      </c>
      <c r="G89" s="4" t="s">
        <v>15</v>
      </c>
      <c r="H89" s="68"/>
      <c r="I89" s="4" t="s">
        <v>16</v>
      </c>
      <c r="J89" s="4" t="s">
        <v>17</v>
      </c>
      <c r="K89" s="4" t="s">
        <v>18</v>
      </c>
      <c r="L89" s="4" t="s">
        <v>19</v>
      </c>
      <c r="M89" s="4" t="s">
        <v>20</v>
      </c>
      <c r="N89" s="4" t="s">
        <v>21</v>
      </c>
      <c r="O89" s="4" t="s">
        <v>22</v>
      </c>
      <c r="P89" s="30"/>
    </row>
    <row r="90" spans="1:16">
      <c r="A90" s="5">
        <v>1</v>
      </c>
      <c r="B90" s="64">
        <v>2</v>
      </c>
      <c r="C90" s="64"/>
      <c r="D90" s="5">
        <v>3</v>
      </c>
      <c r="E90" s="5">
        <v>4</v>
      </c>
      <c r="F90" s="5">
        <v>5</v>
      </c>
      <c r="G90" s="5">
        <v>6</v>
      </c>
      <c r="H90" s="5">
        <v>7</v>
      </c>
      <c r="I90" s="5">
        <v>8</v>
      </c>
      <c r="J90" s="5">
        <v>9</v>
      </c>
      <c r="K90" s="5">
        <v>10</v>
      </c>
      <c r="L90" s="5">
        <v>12</v>
      </c>
      <c r="M90" s="5">
        <v>13</v>
      </c>
      <c r="N90" s="5">
        <v>14</v>
      </c>
      <c r="O90" s="5">
        <v>15</v>
      </c>
      <c r="P90" s="31"/>
    </row>
    <row r="91" spans="1:16">
      <c r="A91" s="62" t="s">
        <v>23</v>
      </c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32"/>
    </row>
    <row r="92" spans="1:16" s="43" customFormat="1" ht="15" customHeight="1">
      <c r="A92" s="19">
        <v>6</v>
      </c>
      <c r="B92" s="82" t="s">
        <v>98</v>
      </c>
      <c r="C92" s="87"/>
      <c r="D92" s="6">
        <v>80</v>
      </c>
      <c r="E92" s="6">
        <v>1.84</v>
      </c>
      <c r="F92" s="6">
        <v>4.0999999999999996</v>
      </c>
      <c r="G92" s="6">
        <v>9.34</v>
      </c>
      <c r="H92" s="6">
        <v>82.8</v>
      </c>
      <c r="I92" s="8">
        <v>0.04</v>
      </c>
      <c r="J92" s="8">
        <v>41.5</v>
      </c>
      <c r="K92" s="18">
        <v>0</v>
      </c>
      <c r="L92" s="9">
        <v>51.5</v>
      </c>
      <c r="M92" s="19">
        <v>16.079999999999998</v>
      </c>
      <c r="N92" s="8">
        <v>20.76</v>
      </c>
      <c r="O92" s="8">
        <v>0.7</v>
      </c>
      <c r="P92" s="32"/>
    </row>
    <row r="93" spans="1:16" ht="15" customHeight="1">
      <c r="A93" s="8">
        <v>131</v>
      </c>
      <c r="B93" s="60" t="s">
        <v>81</v>
      </c>
      <c r="C93" s="61"/>
      <c r="D93" s="6">
        <v>180</v>
      </c>
      <c r="E93" s="6">
        <v>17</v>
      </c>
      <c r="F93" s="6">
        <v>21</v>
      </c>
      <c r="G93" s="6">
        <v>28</v>
      </c>
      <c r="H93" s="6">
        <v>377</v>
      </c>
      <c r="I93" s="8">
        <v>0.05</v>
      </c>
      <c r="J93" s="8">
        <v>0.55000000000000004</v>
      </c>
      <c r="K93" s="7">
        <v>21.6</v>
      </c>
      <c r="L93" s="8">
        <v>18.39</v>
      </c>
      <c r="M93" s="8">
        <v>177.9</v>
      </c>
      <c r="N93" s="9">
        <v>33.9</v>
      </c>
      <c r="O93" s="8">
        <v>1.54</v>
      </c>
      <c r="P93" s="33"/>
    </row>
    <row r="94" spans="1:16" ht="12" customHeight="1">
      <c r="A94" s="46">
        <v>279</v>
      </c>
      <c r="B94" s="84" t="s">
        <v>106</v>
      </c>
      <c r="C94" s="85"/>
      <c r="D94" s="46">
        <v>200</v>
      </c>
      <c r="E94" s="46">
        <v>0</v>
      </c>
      <c r="F94" s="46">
        <v>0</v>
      </c>
      <c r="G94" s="46">
        <v>15.8</v>
      </c>
      <c r="H94" s="46">
        <v>60</v>
      </c>
      <c r="I94" s="46">
        <v>0.23</v>
      </c>
      <c r="J94" s="46">
        <v>28</v>
      </c>
      <c r="K94" s="46">
        <v>170</v>
      </c>
      <c r="L94" s="46">
        <v>250</v>
      </c>
      <c r="M94" s="46">
        <v>4</v>
      </c>
      <c r="N94" s="46">
        <v>14</v>
      </c>
      <c r="O94" s="46">
        <v>0</v>
      </c>
      <c r="P94" s="34"/>
    </row>
    <row r="95" spans="1:16" ht="15" customHeight="1">
      <c r="A95" s="8">
        <v>1.1000000000000001</v>
      </c>
      <c r="B95" s="60" t="s">
        <v>72</v>
      </c>
      <c r="C95" s="61"/>
      <c r="D95" s="6">
        <v>50</v>
      </c>
      <c r="E95" s="6">
        <v>4</v>
      </c>
      <c r="F95" s="6">
        <v>1</v>
      </c>
      <c r="G95" s="6">
        <v>17.2</v>
      </c>
      <c r="H95" s="6">
        <v>85</v>
      </c>
      <c r="I95" s="8">
        <v>0.05</v>
      </c>
      <c r="J95" s="7">
        <v>0.03</v>
      </c>
      <c r="K95" s="7">
        <v>0</v>
      </c>
      <c r="L95" s="9">
        <v>110</v>
      </c>
      <c r="M95" s="9">
        <v>43.5</v>
      </c>
      <c r="N95" s="9">
        <v>16.5</v>
      </c>
      <c r="O95" s="9">
        <v>3.3</v>
      </c>
      <c r="P95" s="35"/>
    </row>
    <row r="96" spans="1:16">
      <c r="A96" s="59" t="s">
        <v>96</v>
      </c>
      <c r="B96" s="59"/>
      <c r="C96" s="59"/>
      <c r="D96" s="59"/>
      <c r="E96" s="6">
        <f>E92+E93+E94+E95</f>
        <v>22.84</v>
      </c>
      <c r="F96" s="6">
        <f t="shared" ref="F96:O96" si="9">F92+F93+F94+F95</f>
        <v>26.1</v>
      </c>
      <c r="G96" s="6">
        <f t="shared" si="9"/>
        <v>70.34</v>
      </c>
      <c r="H96" s="6">
        <f t="shared" si="9"/>
        <v>604.79999999999995</v>
      </c>
      <c r="I96" s="6">
        <f t="shared" si="9"/>
        <v>0.37</v>
      </c>
      <c r="J96" s="6">
        <f t="shared" si="9"/>
        <v>70.08</v>
      </c>
      <c r="K96" s="6">
        <f t="shared" si="9"/>
        <v>191.6</v>
      </c>
      <c r="L96" s="6">
        <f t="shared" si="9"/>
        <v>429.89</v>
      </c>
      <c r="M96" s="6">
        <f t="shared" si="9"/>
        <v>241.48000000000002</v>
      </c>
      <c r="N96" s="6">
        <f t="shared" si="9"/>
        <v>85.16</v>
      </c>
      <c r="O96" s="6">
        <f t="shared" si="9"/>
        <v>5.54</v>
      </c>
      <c r="P96" s="39"/>
    </row>
    <row r="97" spans="1:16">
      <c r="A97" s="62" t="s">
        <v>27</v>
      </c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32"/>
    </row>
    <row r="98" spans="1:16" ht="15" customHeight="1">
      <c r="A98" s="8">
        <v>7.04</v>
      </c>
      <c r="B98" s="61" t="s">
        <v>55</v>
      </c>
      <c r="C98" s="61"/>
      <c r="D98" s="6">
        <v>60</v>
      </c>
      <c r="E98" s="6">
        <v>1</v>
      </c>
      <c r="F98" s="6">
        <v>3</v>
      </c>
      <c r="G98" s="6">
        <v>5</v>
      </c>
      <c r="H98" s="6">
        <v>51</v>
      </c>
      <c r="I98" s="8">
        <v>0.01</v>
      </c>
      <c r="J98" s="8">
        <v>5.63</v>
      </c>
      <c r="K98" s="7">
        <v>0</v>
      </c>
      <c r="L98" s="8">
        <v>17.68</v>
      </c>
      <c r="M98" s="8">
        <v>19.47</v>
      </c>
      <c r="N98" s="8">
        <v>10.44</v>
      </c>
      <c r="O98" s="8">
        <v>0.91</v>
      </c>
      <c r="P98" s="33"/>
    </row>
    <row r="99" spans="1:16" ht="15.75" customHeight="1">
      <c r="A99" s="8">
        <v>54</v>
      </c>
      <c r="B99" s="60" t="s">
        <v>111</v>
      </c>
      <c r="C99" s="61"/>
      <c r="D99" s="17" t="s">
        <v>112</v>
      </c>
      <c r="E99" s="6">
        <v>2.1</v>
      </c>
      <c r="F99" s="6">
        <v>4.72</v>
      </c>
      <c r="G99" s="6">
        <v>13.96</v>
      </c>
      <c r="H99" s="6">
        <v>108</v>
      </c>
      <c r="I99" s="8">
        <v>0.09</v>
      </c>
      <c r="J99" s="8">
        <v>13.82</v>
      </c>
      <c r="K99" s="8">
        <v>7.62</v>
      </c>
      <c r="L99" s="8">
        <v>22.44</v>
      </c>
      <c r="M99" s="8">
        <v>171.85</v>
      </c>
      <c r="N99" s="8">
        <v>22.65</v>
      </c>
      <c r="O99" s="8">
        <v>0.86</v>
      </c>
      <c r="P99" s="33"/>
    </row>
    <row r="100" spans="1:16" ht="30" customHeight="1">
      <c r="A100" s="8">
        <v>80</v>
      </c>
      <c r="B100" s="61" t="s">
        <v>52</v>
      </c>
      <c r="C100" s="61"/>
      <c r="D100" s="16" t="s">
        <v>85</v>
      </c>
      <c r="E100" s="6">
        <v>16.12</v>
      </c>
      <c r="F100" s="6">
        <v>5.3</v>
      </c>
      <c r="G100" s="6">
        <v>3.9</v>
      </c>
      <c r="H100" s="6">
        <v>129</v>
      </c>
      <c r="I100" s="8">
        <v>0.13</v>
      </c>
      <c r="J100" s="8">
        <v>3.45</v>
      </c>
      <c r="K100" s="9">
        <v>8.6999999999999993</v>
      </c>
      <c r="L100" s="6">
        <v>50.8</v>
      </c>
      <c r="M100" s="8">
        <v>226.16</v>
      </c>
      <c r="N100" s="8">
        <v>63.5</v>
      </c>
      <c r="O100" s="8">
        <v>1</v>
      </c>
      <c r="P100" s="33"/>
    </row>
    <row r="101" spans="1:16" ht="15" customHeight="1">
      <c r="A101" s="8">
        <v>37.01</v>
      </c>
      <c r="B101" s="61" t="s">
        <v>41</v>
      </c>
      <c r="C101" s="61"/>
      <c r="D101" s="6">
        <v>150</v>
      </c>
      <c r="E101" s="6">
        <v>3</v>
      </c>
      <c r="F101" s="6">
        <v>6</v>
      </c>
      <c r="G101" s="6">
        <v>22</v>
      </c>
      <c r="H101" s="6">
        <v>153</v>
      </c>
      <c r="I101" s="8">
        <v>0.17</v>
      </c>
      <c r="J101" s="8">
        <v>26.11</v>
      </c>
      <c r="K101" s="9">
        <v>28.8</v>
      </c>
      <c r="L101" s="8">
        <v>43.14</v>
      </c>
      <c r="M101" s="8">
        <v>98.22</v>
      </c>
      <c r="N101" s="8">
        <v>33.03</v>
      </c>
      <c r="O101" s="9">
        <v>1.2</v>
      </c>
      <c r="P101" s="33"/>
    </row>
    <row r="102" spans="1:16" ht="15" customHeight="1">
      <c r="A102" s="8">
        <v>295</v>
      </c>
      <c r="B102" s="60" t="s">
        <v>104</v>
      </c>
      <c r="C102" s="61"/>
      <c r="D102" s="6">
        <v>200</v>
      </c>
      <c r="E102" s="7">
        <v>0.2</v>
      </c>
      <c r="F102" s="7">
        <v>0.1</v>
      </c>
      <c r="G102" s="6">
        <v>17.2</v>
      </c>
      <c r="H102" s="6">
        <v>68</v>
      </c>
      <c r="I102" s="8">
        <v>0.01</v>
      </c>
      <c r="J102" s="9">
        <v>1.6</v>
      </c>
      <c r="K102" s="7">
        <v>0</v>
      </c>
      <c r="L102" s="8">
        <v>6.03</v>
      </c>
      <c r="M102" s="9">
        <v>4.4000000000000004</v>
      </c>
      <c r="N102" s="9">
        <v>3.13</v>
      </c>
      <c r="O102" s="8">
        <v>0.8</v>
      </c>
      <c r="P102" s="33"/>
    </row>
    <row r="103" spans="1:16" ht="15" customHeight="1">
      <c r="A103" s="8">
        <v>1.2</v>
      </c>
      <c r="B103" s="60" t="s">
        <v>76</v>
      </c>
      <c r="C103" s="61"/>
      <c r="D103" s="6">
        <v>40</v>
      </c>
      <c r="E103" s="6">
        <v>0.24</v>
      </c>
      <c r="F103" s="7">
        <v>0.4</v>
      </c>
      <c r="G103" s="6">
        <v>13.6</v>
      </c>
      <c r="H103" s="6">
        <v>68</v>
      </c>
      <c r="I103" s="8">
        <v>0.04</v>
      </c>
      <c r="J103" s="7">
        <v>0</v>
      </c>
      <c r="K103" s="7">
        <v>0</v>
      </c>
      <c r="L103" s="8">
        <v>8.08</v>
      </c>
      <c r="M103" s="9">
        <v>52.1</v>
      </c>
      <c r="N103" s="9">
        <v>16.8</v>
      </c>
      <c r="O103" s="9">
        <v>1.65</v>
      </c>
      <c r="P103" s="35"/>
    </row>
    <row r="104" spans="1:16" ht="15" customHeight="1">
      <c r="A104" s="8">
        <v>1.1000000000000001</v>
      </c>
      <c r="B104" s="60" t="s">
        <v>72</v>
      </c>
      <c r="C104" s="61"/>
      <c r="D104" s="6">
        <v>50</v>
      </c>
      <c r="E104" s="6">
        <v>4</v>
      </c>
      <c r="F104" s="6">
        <v>1</v>
      </c>
      <c r="G104" s="6">
        <v>17.2</v>
      </c>
      <c r="H104" s="6">
        <v>85</v>
      </c>
      <c r="I104" s="8">
        <v>0.05</v>
      </c>
      <c r="J104" s="7">
        <v>0.03</v>
      </c>
      <c r="K104" s="7">
        <v>0</v>
      </c>
      <c r="L104" s="9">
        <v>110</v>
      </c>
      <c r="M104" s="9">
        <v>43.5</v>
      </c>
      <c r="N104" s="9">
        <v>16.5</v>
      </c>
      <c r="O104" s="24">
        <v>0.02</v>
      </c>
      <c r="P104" s="36"/>
    </row>
    <row r="105" spans="1:16">
      <c r="A105" s="59" t="s">
        <v>53</v>
      </c>
      <c r="B105" s="59"/>
      <c r="C105" s="59"/>
      <c r="D105" s="59"/>
      <c r="E105" s="6">
        <f>SUM(E98:E104)</f>
        <v>26.66</v>
      </c>
      <c r="F105" s="6">
        <v>21</v>
      </c>
      <c r="G105" s="6">
        <v>93</v>
      </c>
      <c r="H105" s="6">
        <v>712</v>
      </c>
      <c r="I105" s="8">
        <v>0.52</v>
      </c>
      <c r="J105" s="8">
        <v>63.11</v>
      </c>
      <c r="K105" s="8">
        <v>18.850000000000001</v>
      </c>
      <c r="L105" s="8">
        <v>125.72</v>
      </c>
      <c r="M105" s="8">
        <v>589.39</v>
      </c>
      <c r="N105" s="8">
        <v>161.25</v>
      </c>
      <c r="O105" s="8">
        <v>8.65</v>
      </c>
      <c r="P105" s="33"/>
    </row>
    <row r="106" spans="1:16">
      <c r="A106" s="59" t="s">
        <v>29</v>
      </c>
      <c r="B106" s="59"/>
      <c r="C106" s="59"/>
      <c r="D106" s="59"/>
      <c r="E106" s="6">
        <f>E96+E105</f>
        <v>49.5</v>
      </c>
      <c r="F106" s="6">
        <f t="shared" ref="F106:O106" si="10">F96+F105</f>
        <v>47.1</v>
      </c>
      <c r="G106" s="6">
        <f t="shared" si="10"/>
        <v>163.34</v>
      </c>
      <c r="H106" s="6">
        <f t="shared" si="10"/>
        <v>1316.8</v>
      </c>
      <c r="I106" s="6">
        <f t="shared" si="10"/>
        <v>0.89</v>
      </c>
      <c r="J106" s="6">
        <f t="shared" si="10"/>
        <v>133.19</v>
      </c>
      <c r="K106" s="6">
        <f t="shared" si="10"/>
        <v>210.45</v>
      </c>
      <c r="L106" s="6">
        <f t="shared" si="10"/>
        <v>555.61</v>
      </c>
      <c r="M106" s="6">
        <f t="shared" si="10"/>
        <v>830.87</v>
      </c>
      <c r="N106" s="6">
        <f t="shared" si="10"/>
        <v>246.41</v>
      </c>
      <c r="O106" s="6">
        <f t="shared" si="10"/>
        <v>14.190000000000001</v>
      </c>
      <c r="P106" s="39"/>
    </row>
    <row r="107" spans="1:16">
      <c r="A107" s="1"/>
      <c r="E107" s="2" t="s">
        <v>0</v>
      </c>
      <c r="F107" s="76" t="s">
        <v>1</v>
      </c>
      <c r="G107" s="77"/>
      <c r="H107" s="77"/>
      <c r="I107" s="78" t="s">
        <v>2</v>
      </c>
      <c r="J107" s="78"/>
      <c r="K107" s="79" t="s">
        <v>105</v>
      </c>
      <c r="L107" s="79"/>
      <c r="M107" s="79"/>
      <c r="N107" s="79"/>
      <c r="O107" s="79"/>
      <c r="P107" s="28"/>
    </row>
    <row r="108" spans="1:16">
      <c r="D108" s="78" t="s">
        <v>3</v>
      </c>
      <c r="E108" s="78"/>
      <c r="F108" s="3" t="s">
        <v>54</v>
      </c>
      <c r="I108" s="78" t="s">
        <v>5</v>
      </c>
      <c r="J108" s="78"/>
      <c r="K108" s="71" t="s">
        <v>107</v>
      </c>
      <c r="L108" s="71"/>
      <c r="M108" s="71"/>
      <c r="N108" s="71"/>
      <c r="O108" s="71"/>
    </row>
    <row r="109" spans="1:16">
      <c r="A109" s="67" t="s">
        <v>6</v>
      </c>
      <c r="B109" s="67" t="s">
        <v>7</v>
      </c>
      <c r="C109" s="67"/>
      <c r="D109" s="67" t="s">
        <v>8</v>
      </c>
      <c r="E109" s="63" t="s">
        <v>9</v>
      </c>
      <c r="F109" s="63"/>
      <c r="G109" s="63"/>
      <c r="H109" s="67" t="s">
        <v>10</v>
      </c>
      <c r="I109" s="63" t="s">
        <v>11</v>
      </c>
      <c r="J109" s="63"/>
      <c r="K109" s="63"/>
      <c r="L109" s="63" t="s">
        <v>12</v>
      </c>
      <c r="M109" s="63"/>
      <c r="N109" s="63"/>
      <c r="O109" s="63"/>
      <c r="P109" s="30"/>
    </row>
    <row r="110" spans="1:16">
      <c r="A110" s="68"/>
      <c r="B110" s="69"/>
      <c r="C110" s="70"/>
      <c r="D110" s="68"/>
      <c r="E110" s="4" t="s">
        <v>13</v>
      </c>
      <c r="F110" s="4" t="s">
        <v>14</v>
      </c>
      <c r="G110" s="4" t="s">
        <v>15</v>
      </c>
      <c r="H110" s="68"/>
      <c r="I110" s="4" t="s">
        <v>16</v>
      </c>
      <c r="J110" s="4" t="s">
        <v>17</v>
      </c>
      <c r="K110" s="4" t="s">
        <v>18</v>
      </c>
      <c r="L110" s="4" t="s">
        <v>19</v>
      </c>
      <c r="M110" s="4" t="s">
        <v>20</v>
      </c>
      <c r="N110" s="4" t="s">
        <v>21</v>
      </c>
      <c r="O110" s="4" t="s">
        <v>22</v>
      </c>
      <c r="P110" s="30"/>
    </row>
    <row r="111" spans="1:16">
      <c r="A111" s="5">
        <v>1</v>
      </c>
      <c r="B111" s="64">
        <v>2</v>
      </c>
      <c r="C111" s="64"/>
      <c r="D111" s="5">
        <v>3</v>
      </c>
      <c r="E111" s="5">
        <v>4</v>
      </c>
      <c r="F111" s="5">
        <v>5</v>
      </c>
      <c r="G111" s="5">
        <v>6</v>
      </c>
      <c r="H111" s="5">
        <v>7</v>
      </c>
      <c r="I111" s="5">
        <v>8</v>
      </c>
      <c r="J111" s="5">
        <v>9</v>
      </c>
      <c r="K111" s="5">
        <v>10</v>
      </c>
      <c r="L111" s="5">
        <v>12</v>
      </c>
      <c r="M111" s="5">
        <v>13</v>
      </c>
      <c r="N111" s="5">
        <v>14</v>
      </c>
      <c r="O111" s="5">
        <v>15</v>
      </c>
      <c r="P111" s="31"/>
    </row>
    <row r="112" spans="1:16">
      <c r="A112" s="62" t="s">
        <v>23</v>
      </c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32"/>
    </row>
    <row r="113" spans="1:16" ht="15" customHeight="1">
      <c r="A113" s="8">
        <v>7.05</v>
      </c>
      <c r="B113" s="61" t="s">
        <v>50</v>
      </c>
      <c r="C113" s="61"/>
      <c r="D113" s="6">
        <v>60</v>
      </c>
      <c r="E113" s="6">
        <v>1</v>
      </c>
      <c r="F113" s="6">
        <v>3</v>
      </c>
      <c r="G113" s="6">
        <v>5</v>
      </c>
      <c r="H113" s="6">
        <v>51</v>
      </c>
      <c r="I113" s="8">
        <v>0.01</v>
      </c>
      <c r="J113" s="9">
        <v>5.8</v>
      </c>
      <c r="K113" s="7">
        <v>0</v>
      </c>
      <c r="L113" s="8">
        <v>21.46</v>
      </c>
      <c r="M113" s="6">
        <v>25</v>
      </c>
      <c r="N113" s="8">
        <v>12.76</v>
      </c>
      <c r="O113" s="8">
        <v>0.81</v>
      </c>
      <c r="P113" s="33"/>
    </row>
    <row r="114" spans="1:16" ht="27.75" customHeight="1">
      <c r="A114" s="6">
        <v>35</v>
      </c>
      <c r="B114" s="61" t="s">
        <v>57</v>
      </c>
      <c r="C114" s="61"/>
      <c r="D114" s="6">
        <v>150</v>
      </c>
      <c r="E114" s="8">
        <v>9</v>
      </c>
      <c r="F114" s="6">
        <v>7</v>
      </c>
      <c r="G114" s="6">
        <v>40</v>
      </c>
      <c r="H114" s="6">
        <v>253</v>
      </c>
      <c r="I114" s="8">
        <v>0.28999999999999998</v>
      </c>
      <c r="J114" s="7">
        <v>0</v>
      </c>
      <c r="K114" s="6">
        <v>24</v>
      </c>
      <c r="L114" s="8">
        <v>15.28</v>
      </c>
      <c r="M114" s="8">
        <v>208.03</v>
      </c>
      <c r="N114" s="8">
        <v>138.41</v>
      </c>
      <c r="O114" s="8">
        <v>4.6500000000000004</v>
      </c>
      <c r="P114" s="34"/>
    </row>
    <row r="115" spans="1:16" s="51" customFormat="1" ht="29.25" customHeight="1">
      <c r="A115" s="6">
        <v>12.1</v>
      </c>
      <c r="B115" s="82" t="s">
        <v>117</v>
      </c>
      <c r="C115" s="83"/>
      <c r="D115" s="6">
        <v>90</v>
      </c>
      <c r="E115" s="8">
        <v>22.93</v>
      </c>
      <c r="F115" s="6">
        <v>20.6</v>
      </c>
      <c r="G115" s="6">
        <v>1.59</v>
      </c>
      <c r="H115" s="6">
        <v>282</v>
      </c>
      <c r="I115" s="8">
        <v>0.12</v>
      </c>
      <c r="J115" s="7">
        <v>3.51</v>
      </c>
      <c r="K115" s="6">
        <v>18</v>
      </c>
      <c r="L115" s="8">
        <v>27.41</v>
      </c>
      <c r="M115" s="8">
        <v>95.4</v>
      </c>
      <c r="N115" s="8">
        <v>27.18</v>
      </c>
      <c r="O115" s="8">
        <v>1.74</v>
      </c>
      <c r="P115" s="34"/>
    </row>
    <row r="116" spans="1:16" s="43" customFormat="1" ht="15" customHeight="1">
      <c r="A116" s="46">
        <v>279</v>
      </c>
      <c r="B116" s="84" t="s">
        <v>106</v>
      </c>
      <c r="C116" s="85"/>
      <c r="D116" s="46">
        <v>200</v>
      </c>
      <c r="E116" s="46">
        <v>0</v>
      </c>
      <c r="F116" s="46">
        <v>0</v>
      </c>
      <c r="G116" s="46">
        <v>15.8</v>
      </c>
      <c r="H116" s="46">
        <v>60</v>
      </c>
      <c r="I116" s="46">
        <v>0.23</v>
      </c>
      <c r="J116" s="46">
        <v>28</v>
      </c>
      <c r="K116" s="46">
        <v>170</v>
      </c>
      <c r="L116" s="46">
        <v>250</v>
      </c>
      <c r="M116" s="46">
        <v>4</v>
      </c>
      <c r="N116" s="46">
        <v>14</v>
      </c>
      <c r="O116" s="46">
        <v>0</v>
      </c>
      <c r="P116" s="34"/>
    </row>
    <row r="117" spans="1:16" ht="15" customHeight="1">
      <c r="A117" s="8">
        <v>1.1000000000000001</v>
      </c>
      <c r="B117" s="60" t="s">
        <v>72</v>
      </c>
      <c r="C117" s="61"/>
      <c r="D117" s="6">
        <v>50</v>
      </c>
      <c r="E117" s="6">
        <v>4</v>
      </c>
      <c r="F117" s="6">
        <v>1</v>
      </c>
      <c r="G117" s="6">
        <v>17.2</v>
      </c>
      <c r="H117" s="6">
        <v>85</v>
      </c>
      <c r="I117" s="8">
        <v>0.05</v>
      </c>
      <c r="J117" s="7">
        <v>0.03</v>
      </c>
      <c r="K117" s="7">
        <v>0</v>
      </c>
      <c r="L117" s="9">
        <v>110</v>
      </c>
      <c r="M117" s="9">
        <v>43.5</v>
      </c>
      <c r="N117" s="9">
        <v>16.5</v>
      </c>
      <c r="O117" s="24">
        <v>0.03</v>
      </c>
      <c r="P117" s="36"/>
    </row>
    <row r="118" spans="1:16" s="43" customFormat="1" ht="15" customHeight="1">
      <c r="A118" s="8">
        <v>66</v>
      </c>
      <c r="B118" s="80" t="s">
        <v>89</v>
      </c>
      <c r="C118" s="86"/>
      <c r="D118" s="6">
        <v>185</v>
      </c>
      <c r="E118" s="6">
        <v>2.75</v>
      </c>
      <c r="F118" s="6">
        <v>0.93</v>
      </c>
      <c r="G118" s="6">
        <v>38.9</v>
      </c>
      <c r="H118" s="6">
        <v>158.6</v>
      </c>
      <c r="I118" s="8">
        <v>7.0000000000000007E-2</v>
      </c>
      <c r="J118" s="7">
        <v>10.45</v>
      </c>
      <c r="K118" s="7">
        <v>0</v>
      </c>
      <c r="L118" s="9">
        <v>14.8</v>
      </c>
      <c r="M118" s="9">
        <v>52</v>
      </c>
      <c r="N118" s="9">
        <v>34.700000000000003</v>
      </c>
      <c r="O118" s="16" t="s">
        <v>90</v>
      </c>
      <c r="P118" s="36"/>
    </row>
    <row r="119" spans="1:16">
      <c r="A119" s="59" t="s">
        <v>97</v>
      </c>
      <c r="B119" s="59"/>
      <c r="C119" s="59"/>
      <c r="D119" s="59"/>
      <c r="E119" s="6">
        <f>E113+E114+E116+E117+E118</f>
        <v>16.75</v>
      </c>
      <c r="F119" s="6">
        <f t="shared" ref="F119:O119" si="11">F113+F114+F116+F117+F118</f>
        <v>11.93</v>
      </c>
      <c r="G119" s="6">
        <f t="shared" si="11"/>
        <v>116.9</v>
      </c>
      <c r="H119" s="6">
        <f t="shared" si="11"/>
        <v>607.6</v>
      </c>
      <c r="I119" s="6">
        <f t="shared" si="11"/>
        <v>0.65000000000000013</v>
      </c>
      <c r="J119" s="6">
        <f t="shared" si="11"/>
        <v>44.28</v>
      </c>
      <c r="K119" s="6">
        <f t="shared" si="11"/>
        <v>194</v>
      </c>
      <c r="L119" s="6">
        <f t="shared" si="11"/>
        <v>411.54</v>
      </c>
      <c r="M119" s="6">
        <f t="shared" si="11"/>
        <v>332.53</v>
      </c>
      <c r="N119" s="6">
        <f t="shared" si="11"/>
        <v>216.37</v>
      </c>
      <c r="O119" s="6">
        <f t="shared" si="11"/>
        <v>5.4900000000000011</v>
      </c>
      <c r="P119" s="33"/>
    </row>
    <row r="120" spans="1:16">
      <c r="A120" s="62" t="s">
        <v>27</v>
      </c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32"/>
    </row>
    <row r="121" spans="1:16" s="29" customFormat="1" ht="29.25" customHeight="1">
      <c r="A121" s="8">
        <v>36</v>
      </c>
      <c r="B121" s="60" t="s">
        <v>73</v>
      </c>
      <c r="C121" s="61"/>
      <c r="D121" s="6">
        <v>80</v>
      </c>
      <c r="E121" s="8">
        <v>2.6</v>
      </c>
      <c r="F121" s="6">
        <v>8</v>
      </c>
      <c r="G121" s="6">
        <v>8.1</v>
      </c>
      <c r="H121" s="6">
        <v>115</v>
      </c>
      <c r="I121" s="8">
        <v>0.04</v>
      </c>
      <c r="J121" s="8">
        <v>5.32</v>
      </c>
      <c r="K121" s="7">
        <v>0</v>
      </c>
      <c r="L121" s="9">
        <v>13.2</v>
      </c>
      <c r="M121" s="8">
        <v>24.49</v>
      </c>
      <c r="N121" s="8">
        <v>15.54</v>
      </c>
      <c r="O121" s="8">
        <v>0.66</v>
      </c>
      <c r="P121" s="32"/>
    </row>
    <row r="122" spans="1:16" ht="15" customHeight="1">
      <c r="A122" s="16" t="s">
        <v>108</v>
      </c>
      <c r="B122" s="60" t="s">
        <v>109</v>
      </c>
      <c r="C122" s="61"/>
      <c r="D122" s="17" t="s">
        <v>110</v>
      </c>
      <c r="E122" s="6">
        <v>2</v>
      </c>
      <c r="F122" s="6">
        <v>5.0999999999999996</v>
      </c>
      <c r="G122" s="6">
        <v>13.7</v>
      </c>
      <c r="H122" s="6">
        <v>108</v>
      </c>
      <c r="I122" s="9">
        <v>0.05</v>
      </c>
      <c r="J122" s="8">
        <v>4.84</v>
      </c>
      <c r="K122" s="8">
        <v>7.5</v>
      </c>
      <c r="L122" s="8">
        <v>28.27</v>
      </c>
      <c r="M122" s="9">
        <v>0.73</v>
      </c>
      <c r="N122" s="50">
        <v>24.9</v>
      </c>
      <c r="O122" s="8">
        <v>1.21</v>
      </c>
      <c r="P122" s="33"/>
    </row>
    <row r="123" spans="1:16" ht="15" customHeight="1">
      <c r="A123" s="19">
        <v>53.15</v>
      </c>
      <c r="B123" s="72" t="s">
        <v>122</v>
      </c>
      <c r="C123" s="73"/>
      <c r="D123" s="16" t="s">
        <v>123</v>
      </c>
      <c r="E123" s="6">
        <v>10</v>
      </c>
      <c r="F123" s="6">
        <v>9</v>
      </c>
      <c r="G123" s="6">
        <v>2</v>
      </c>
      <c r="H123" s="6">
        <v>132</v>
      </c>
      <c r="I123" s="8">
        <v>0.04</v>
      </c>
      <c r="J123" s="8">
        <v>0.5</v>
      </c>
      <c r="K123" s="6">
        <v>11.25</v>
      </c>
      <c r="L123" s="8">
        <v>13.68</v>
      </c>
      <c r="M123" s="8">
        <v>103.11</v>
      </c>
      <c r="N123" s="8">
        <v>15.19</v>
      </c>
      <c r="O123" s="8">
        <v>1.44</v>
      </c>
      <c r="P123" s="33"/>
    </row>
    <row r="124" spans="1:16" ht="14.25" customHeight="1">
      <c r="A124" s="6">
        <v>33</v>
      </c>
      <c r="B124" s="61" t="s">
        <v>25</v>
      </c>
      <c r="C124" s="61"/>
      <c r="D124" s="6">
        <v>150</v>
      </c>
      <c r="E124" s="6">
        <v>6</v>
      </c>
      <c r="F124" s="6">
        <v>5</v>
      </c>
      <c r="G124" s="6">
        <v>36</v>
      </c>
      <c r="H124" s="6">
        <v>212</v>
      </c>
      <c r="I124" s="8">
        <v>0.09</v>
      </c>
      <c r="J124" s="7">
        <v>0</v>
      </c>
      <c r="K124" s="6">
        <v>24</v>
      </c>
      <c r="L124" s="8">
        <v>11.14</v>
      </c>
      <c r="M124" s="9">
        <v>46.2</v>
      </c>
      <c r="N124" s="8">
        <v>8.16</v>
      </c>
      <c r="O124" s="8">
        <v>0.83</v>
      </c>
      <c r="P124" s="33"/>
    </row>
    <row r="125" spans="1:16" ht="16.5" customHeight="1">
      <c r="A125" s="42" t="s">
        <v>101</v>
      </c>
      <c r="B125" s="61" t="s">
        <v>44</v>
      </c>
      <c r="C125" s="61"/>
      <c r="D125" s="6">
        <v>200</v>
      </c>
      <c r="E125" s="6">
        <v>1</v>
      </c>
      <c r="F125" s="7">
        <v>0.2</v>
      </c>
      <c r="G125" s="6">
        <v>20</v>
      </c>
      <c r="H125" s="6">
        <v>92</v>
      </c>
      <c r="I125" s="8">
        <v>7.0000000000000007E-2</v>
      </c>
      <c r="J125" s="6">
        <v>1</v>
      </c>
      <c r="K125" s="7">
        <v>0</v>
      </c>
      <c r="L125" s="6">
        <v>16</v>
      </c>
      <c r="M125" s="6">
        <v>14</v>
      </c>
      <c r="N125" s="6">
        <v>8</v>
      </c>
      <c r="O125" s="9">
        <v>0.1</v>
      </c>
      <c r="P125" s="34"/>
    </row>
    <row r="126" spans="1:16" ht="15" customHeight="1">
      <c r="A126" s="8">
        <v>1.2</v>
      </c>
      <c r="B126" s="60" t="s">
        <v>76</v>
      </c>
      <c r="C126" s="61"/>
      <c r="D126" s="6">
        <v>40</v>
      </c>
      <c r="E126" s="8">
        <v>0.24</v>
      </c>
      <c r="F126" s="7">
        <v>0.4</v>
      </c>
      <c r="G126" s="6">
        <v>13.6</v>
      </c>
      <c r="H126" s="6">
        <v>68</v>
      </c>
      <c r="I126" s="8">
        <v>0.04</v>
      </c>
      <c r="J126" s="7">
        <v>0</v>
      </c>
      <c r="K126" s="7">
        <v>0</v>
      </c>
      <c r="L126" s="8">
        <v>8.08</v>
      </c>
      <c r="M126" s="9">
        <v>52.1</v>
      </c>
      <c r="N126" s="9">
        <v>16.8</v>
      </c>
      <c r="O126" s="9">
        <v>1.65</v>
      </c>
      <c r="P126" s="36"/>
    </row>
    <row r="127" spans="1:16" s="40" customFormat="1" ht="15" customHeight="1">
      <c r="A127" s="8">
        <v>1.1000000000000001</v>
      </c>
      <c r="B127" s="60" t="s">
        <v>72</v>
      </c>
      <c r="C127" s="61"/>
      <c r="D127" s="6">
        <v>50</v>
      </c>
      <c r="E127" s="8">
        <v>4</v>
      </c>
      <c r="F127" s="6">
        <v>1</v>
      </c>
      <c r="G127" s="6">
        <v>17.2</v>
      </c>
      <c r="H127" s="6">
        <v>85</v>
      </c>
      <c r="I127" s="8">
        <v>0.05</v>
      </c>
      <c r="J127" s="7">
        <v>0.03</v>
      </c>
      <c r="K127" s="7">
        <v>0</v>
      </c>
      <c r="L127" s="9">
        <v>110</v>
      </c>
      <c r="M127" s="9">
        <v>43.5</v>
      </c>
      <c r="N127" s="9">
        <v>16.5</v>
      </c>
      <c r="O127" s="24">
        <v>0.02</v>
      </c>
      <c r="P127" s="36"/>
    </row>
    <row r="128" spans="1:16">
      <c r="A128" s="59" t="s">
        <v>58</v>
      </c>
      <c r="B128" s="59"/>
      <c r="C128" s="59"/>
      <c r="D128" s="59"/>
      <c r="E128" s="8">
        <f>E121+E122+E123+E124+E125+E126+E127</f>
        <v>25.84</v>
      </c>
      <c r="F128" s="8">
        <f t="shared" ref="F128:O128" si="12">F121+F122+F123+F124+F125+F126+F127</f>
        <v>28.7</v>
      </c>
      <c r="G128" s="8">
        <f t="shared" si="12"/>
        <v>110.6</v>
      </c>
      <c r="H128" s="8">
        <f t="shared" si="12"/>
        <v>812</v>
      </c>
      <c r="I128" s="8">
        <f t="shared" si="12"/>
        <v>0.38</v>
      </c>
      <c r="J128" s="8">
        <f t="shared" si="12"/>
        <v>11.69</v>
      </c>
      <c r="K128" s="8">
        <f t="shared" si="12"/>
        <v>42.75</v>
      </c>
      <c r="L128" s="8">
        <f t="shared" si="12"/>
        <v>200.37</v>
      </c>
      <c r="M128" s="8">
        <f t="shared" si="12"/>
        <v>284.13</v>
      </c>
      <c r="N128" s="8">
        <f t="shared" si="12"/>
        <v>105.08999999999999</v>
      </c>
      <c r="O128" s="8">
        <f t="shared" si="12"/>
        <v>5.9099999999999984</v>
      </c>
      <c r="P128" s="39"/>
    </row>
    <row r="129" spans="1:16">
      <c r="A129" s="59" t="s">
        <v>29</v>
      </c>
      <c r="B129" s="59"/>
      <c r="C129" s="59"/>
      <c r="D129" s="59"/>
      <c r="E129" s="6">
        <f>E119+E128</f>
        <v>42.59</v>
      </c>
      <c r="F129" s="6">
        <f t="shared" ref="F129:O129" si="13">F119+F128</f>
        <v>40.629999999999995</v>
      </c>
      <c r="G129" s="6">
        <f t="shared" si="13"/>
        <v>227.5</v>
      </c>
      <c r="H129" s="6">
        <f t="shared" si="13"/>
        <v>1419.6</v>
      </c>
      <c r="I129" s="6">
        <f t="shared" si="13"/>
        <v>1.0300000000000002</v>
      </c>
      <c r="J129" s="6">
        <f t="shared" si="13"/>
        <v>55.97</v>
      </c>
      <c r="K129" s="6">
        <f t="shared" si="13"/>
        <v>236.75</v>
      </c>
      <c r="L129" s="6">
        <f t="shared" si="13"/>
        <v>611.91000000000008</v>
      </c>
      <c r="M129" s="6">
        <f t="shared" si="13"/>
        <v>616.66</v>
      </c>
      <c r="N129" s="6">
        <f t="shared" si="13"/>
        <v>321.45999999999998</v>
      </c>
      <c r="O129" s="6">
        <f t="shared" si="13"/>
        <v>11.399999999999999</v>
      </c>
      <c r="P129" s="33"/>
    </row>
    <row r="130" spans="1:16">
      <c r="A130" s="1"/>
      <c r="E130" s="2" t="s">
        <v>0</v>
      </c>
      <c r="F130" s="76" t="s">
        <v>30</v>
      </c>
      <c r="G130" s="77"/>
      <c r="H130" s="77"/>
      <c r="I130" s="78" t="s">
        <v>2</v>
      </c>
      <c r="J130" s="78"/>
      <c r="K130" s="79" t="s">
        <v>105</v>
      </c>
      <c r="L130" s="79"/>
      <c r="M130" s="79"/>
      <c r="N130" s="79"/>
      <c r="O130" s="79"/>
      <c r="P130" s="28"/>
    </row>
    <row r="131" spans="1:16">
      <c r="D131" s="78" t="s">
        <v>3</v>
      </c>
      <c r="E131" s="78"/>
      <c r="F131" s="3" t="s">
        <v>54</v>
      </c>
      <c r="I131" s="78" t="s">
        <v>5</v>
      </c>
      <c r="J131" s="78"/>
      <c r="K131" s="71" t="s">
        <v>107</v>
      </c>
      <c r="L131" s="71"/>
      <c r="M131" s="71"/>
      <c r="N131" s="71"/>
      <c r="O131" s="71"/>
    </row>
    <row r="132" spans="1:16">
      <c r="A132" s="67" t="s">
        <v>6</v>
      </c>
      <c r="B132" s="67" t="s">
        <v>7</v>
      </c>
      <c r="C132" s="67"/>
      <c r="D132" s="67" t="s">
        <v>8</v>
      </c>
      <c r="E132" s="63" t="s">
        <v>9</v>
      </c>
      <c r="F132" s="63"/>
      <c r="G132" s="63"/>
      <c r="H132" s="67" t="s">
        <v>10</v>
      </c>
      <c r="I132" s="63" t="s">
        <v>11</v>
      </c>
      <c r="J132" s="63"/>
      <c r="K132" s="63"/>
      <c r="L132" s="63" t="s">
        <v>12</v>
      </c>
      <c r="M132" s="63"/>
      <c r="N132" s="63"/>
      <c r="O132" s="63"/>
      <c r="P132" s="30"/>
    </row>
    <row r="133" spans="1:16">
      <c r="A133" s="68"/>
      <c r="B133" s="69"/>
      <c r="C133" s="70"/>
      <c r="D133" s="68"/>
      <c r="E133" s="4" t="s">
        <v>13</v>
      </c>
      <c r="F133" s="4" t="s">
        <v>14</v>
      </c>
      <c r="G133" s="4" t="s">
        <v>15</v>
      </c>
      <c r="H133" s="68"/>
      <c r="I133" s="4" t="s">
        <v>16</v>
      </c>
      <c r="J133" s="4" t="s">
        <v>17</v>
      </c>
      <c r="K133" s="4" t="s">
        <v>18</v>
      </c>
      <c r="L133" s="4" t="s">
        <v>19</v>
      </c>
      <c r="M133" s="4" t="s">
        <v>20</v>
      </c>
      <c r="N133" s="4" t="s">
        <v>21</v>
      </c>
      <c r="O133" s="4" t="s">
        <v>22</v>
      </c>
      <c r="P133" s="30"/>
    </row>
    <row r="134" spans="1:16">
      <c r="A134" s="5">
        <v>1</v>
      </c>
      <c r="B134" s="64">
        <v>2</v>
      </c>
      <c r="C134" s="64"/>
      <c r="D134" s="5">
        <v>3</v>
      </c>
      <c r="E134" s="5">
        <v>4</v>
      </c>
      <c r="F134" s="5">
        <v>5</v>
      </c>
      <c r="G134" s="5">
        <v>6</v>
      </c>
      <c r="H134" s="5">
        <v>7</v>
      </c>
      <c r="I134" s="5">
        <v>8</v>
      </c>
      <c r="J134" s="5">
        <v>9</v>
      </c>
      <c r="K134" s="5">
        <v>10</v>
      </c>
      <c r="L134" s="5">
        <v>12</v>
      </c>
      <c r="M134" s="5">
        <v>13</v>
      </c>
      <c r="N134" s="5">
        <v>14</v>
      </c>
      <c r="O134" s="5">
        <v>15</v>
      </c>
      <c r="P134" s="31"/>
    </row>
    <row r="135" spans="1:16">
      <c r="A135" s="62" t="s">
        <v>23</v>
      </c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32"/>
    </row>
    <row r="136" spans="1:16" ht="15" customHeight="1">
      <c r="A136" s="45">
        <v>264</v>
      </c>
      <c r="B136" s="60" t="s">
        <v>103</v>
      </c>
      <c r="C136" s="61"/>
      <c r="D136" s="6">
        <v>50</v>
      </c>
      <c r="E136" s="6">
        <v>6.2</v>
      </c>
      <c r="F136" s="6">
        <v>3</v>
      </c>
      <c r="G136" s="6">
        <v>19.399999999999999</v>
      </c>
      <c r="H136" s="6">
        <v>131</v>
      </c>
      <c r="I136" s="8">
        <v>0.06</v>
      </c>
      <c r="J136" s="8">
        <v>0.04</v>
      </c>
      <c r="K136" s="8">
        <v>15</v>
      </c>
      <c r="L136" s="8">
        <v>32.79</v>
      </c>
      <c r="M136" s="8">
        <v>66</v>
      </c>
      <c r="N136" s="8">
        <v>7.67</v>
      </c>
      <c r="O136" s="8">
        <v>0.42</v>
      </c>
      <c r="P136" s="33"/>
    </row>
    <row r="137" spans="1:16" ht="15.75" customHeight="1">
      <c r="A137" s="6">
        <v>177</v>
      </c>
      <c r="B137" s="60" t="s">
        <v>80</v>
      </c>
      <c r="C137" s="61"/>
      <c r="D137" s="7" t="s">
        <v>59</v>
      </c>
      <c r="E137" s="6">
        <v>7.5</v>
      </c>
      <c r="F137" s="6">
        <v>7.1</v>
      </c>
      <c r="G137" s="6">
        <v>68.900000000000006</v>
      </c>
      <c r="H137" s="6">
        <v>365</v>
      </c>
      <c r="I137" s="8">
        <v>0.15</v>
      </c>
      <c r="J137" s="8">
        <v>0.46</v>
      </c>
      <c r="K137" s="6">
        <v>38</v>
      </c>
      <c r="L137" s="8">
        <v>122.18</v>
      </c>
      <c r="M137" s="8">
        <v>181.86</v>
      </c>
      <c r="N137" s="9">
        <v>38.200000000000003</v>
      </c>
      <c r="O137" s="8">
        <v>2.2000000000000002</v>
      </c>
      <c r="P137" s="33"/>
    </row>
    <row r="138" spans="1:16" ht="15" customHeight="1" thickBot="1">
      <c r="A138" s="25">
        <v>284</v>
      </c>
      <c r="B138" s="65" t="s">
        <v>78</v>
      </c>
      <c r="C138" s="66"/>
      <c r="D138" s="22">
        <v>200</v>
      </c>
      <c r="E138" s="22">
        <v>0.1</v>
      </c>
      <c r="F138" s="22">
        <v>0</v>
      </c>
      <c r="G138" s="22">
        <v>9.3000000000000007</v>
      </c>
      <c r="H138" s="23">
        <v>37</v>
      </c>
      <c r="I138" s="22">
        <v>0</v>
      </c>
      <c r="J138" s="22">
        <v>1.1000000000000001</v>
      </c>
      <c r="K138" s="23">
        <v>0</v>
      </c>
      <c r="L138" s="22">
        <v>2.7</v>
      </c>
      <c r="M138" s="22">
        <v>1.54</v>
      </c>
      <c r="N138" s="22">
        <v>0.73</v>
      </c>
      <c r="O138" s="22">
        <v>0.06</v>
      </c>
      <c r="P138" s="34"/>
    </row>
    <row r="139" spans="1:16" s="57" customFormat="1" ht="15" customHeight="1">
      <c r="A139" s="8">
        <v>1.1000000000000001</v>
      </c>
      <c r="B139" s="60" t="s">
        <v>72</v>
      </c>
      <c r="C139" s="61"/>
      <c r="D139" s="6">
        <v>50</v>
      </c>
      <c r="E139" s="8">
        <v>4</v>
      </c>
      <c r="F139" s="6">
        <v>1</v>
      </c>
      <c r="G139" s="6">
        <v>17.2</v>
      </c>
      <c r="H139" s="6">
        <v>85</v>
      </c>
      <c r="I139" s="8">
        <v>0.05</v>
      </c>
      <c r="J139" s="7">
        <v>0.03</v>
      </c>
      <c r="K139" s="7">
        <v>0</v>
      </c>
      <c r="L139" s="9">
        <v>110</v>
      </c>
      <c r="M139" s="9">
        <v>43.5</v>
      </c>
      <c r="N139" s="9">
        <v>16.5</v>
      </c>
      <c r="O139" s="24">
        <v>0.02</v>
      </c>
      <c r="P139" s="34"/>
    </row>
    <row r="140" spans="1:16" ht="15" customHeight="1">
      <c r="A140" s="8">
        <v>11.29</v>
      </c>
      <c r="B140" s="60" t="s">
        <v>77</v>
      </c>
      <c r="C140" s="61"/>
      <c r="D140" s="6">
        <v>150</v>
      </c>
      <c r="E140" s="6">
        <v>0.6</v>
      </c>
      <c r="F140" s="6">
        <v>0.6</v>
      </c>
      <c r="G140" s="6">
        <v>14.7</v>
      </c>
      <c r="H140" s="6">
        <v>71</v>
      </c>
      <c r="I140" s="8">
        <v>0.05</v>
      </c>
      <c r="J140" s="6">
        <v>15</v>
      </c>
      <c r="K140" s="7">
        <v>0</v>
      </c>
      <c r="L140" s="9">
        <v>24</v>
      </c>
      <c r="M140" s="9">
        <v>0.3</v>
      </c>
      <c r="N140" s="9">
        <v>13.5</v>
      </c>
      <c r="O140" s="8">
        <v>3.3</v>
      </c>
      <c r="P140" s="35"/>
    </row>
    <row r="141" spans="1:16">
      <c r="A141" s="59" t="s">
        <v>60</v>
      </c>
      <c r="B141" s="59"/>
      <c r="C141" s="59"/>
      <c r="D141" s="59"/>
      <c r="E141" s="6">
        <f>E136+E137+E138+E140</f>
        <v>14.399999999999999</v>
      </c>
      <c r="F141" s="6">
        <f t="shared" ref="F141:O141" si="14">F136+F137+F138+F140</f>
        <v>10.7</v>
      </c>
      <c r="G141" s="6">
        <f t="shared" si="14"/>
        <v>112.30000000000001</v>
      </c>
      <c r="H141" s="6">
        <f t="shared" si="14"/>
        <v>604</v>
      </c>
      <c r="I141" s="6">
        <f t="shared" si="14"/>
        <v>0.26</v>
      </c>
      <c r="J141" s="6">
        <f t="shared" si="14"/>
        <v>16.600000000000001</v>
      </c>
      <c r="K141" s="6">
        <f t="shared" si="14"/>
        <v>53</v>
      </c>
      <c r="L141" s="6">
        <f t="shared" si="14"/>
        <v>181.67</v>
      </c>
      <c r="M141" s="6">
        <f t="shared" si="14"/>
        <v>249.70000000000002</v>
      </c>
      <c r="N141" s="6">
        <f t="shared" si="14"/>
        <v>60.1</v>
      </c>
      <c r="O141" s="6">
        <f t="shared" si="14"/>
        <v>5.98</v>
      </c>
      <c r="P141" s="33"/>
    </row>
    <row r="142" spans="1:16">
      <c r="A142" s="62" t="s">
        <v>27</v>
      </c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32"/>
    </row>
    <row r="143" spans="1:16" ht="15" customHeight="1">
      <c r="A143" s="8">
        <v>16</v>
      </c>
      <c r="B143" s="60" t="s">
        <v>102</v>
      </c>
      <c r="C143" s="61"/>
      <c r="D143" s="6">
        <v>80</v>
      </c>
      <c r="E143" s="6">
        <v>1.4</v>
      </c>
      <c r="F143" s="6">
        <v>4</v>
      </c>
      <c r="G143" s="6">
        <v>12</v>
      </c>
      <c r="H143" s="6">
        <v>80</v>
      </c>
      <c r="I143" s="8">
        <v>0.02</v>
      </c>
      <c r="J143" s="8">
        <v>1.38</v>
      </c>
      <c r="K143" s="7">
        <v>0</v>
      </c>
      <c r="L143" s="8">
        <v>16.559999999999999</v>
      </c>
      <c r="M143" s="8">
        <v>29.16</v>
      </c>
      <c r="N143" s="8">
        <v>22.8</v>
      </c>
      <c r="O143" s="8">
        <v>0.44</v>
      </c>
      <c r="P143" s="33"/>
    </row>
    <row r="144" spans="1:16" s="44" customFormat="1" ht="16.5" customHeight="1">
      <c r="A144" s="8">
        <v>13.02</v>
      </c>
      <c r="B144" s="61" t="s">
        <v>56</v>
      </c>
      <c r="C144" s="61"/>
      <c r="D144" s="6">
        <v>200</v>
      </c>
      <c r="E144" s="8">
        <v>4</v>
      </c>
      <c r="F144" s="6">
        <v>5</v>
      </c>
      <c r="G144" s="6">
        <v>16</v>
      </c>
      <c r="H144" s="6">
        <v>121</v>
      </c>
      <c r="I144" s="8">
        <v>0.19</v>
      </c>
      <c r="J144" s="8">
        <v>9.32</v>
      </c>
      <c r="K144" s="7">
        <v>0</v>
      </c>
      <c r="L144" s="8">
        <v>27.69</v>
      </c>
      <c r="M144" s="8">
        <v>86.28</v>
      </c>
      <c r="N144" s="8">
        <v>31.39</v>
      </c>
      <c r="O144" s="8">
        <v>1.58</v>
      </c>
      <c r="P144" s="33"/>
    </row>
    <row r="145" spans="1:16" s="52" customFormat="1" ht="16.5" customHeight="1">
      <c r="A145" s="45">
        <v>107</v>
      </c>
      <c r="B145" s="82" t="s">
        <v>84</v>
      </c>
      <c r="C145" s="83"/>
      <c r="D145" s="16" t="s">
        <v>85</v>
      </c>
      <c r="E145" s="6">
        <v>10.6</v>
      </c>
      <c r="F145" s="6">
        <v>17.600000000000001</v>
      </c>
      <c r="G145" s="6">
        <v>13.8</v>
      </c>
      <c r="H145" s="6">
        <v>256</v>
      </c>
      <c r="I145" s="8">
        <v>0.04</v>
      </c>
      <c r="J145" s="8">
        <v>1.54</v>
      </c>
      <c r="K145" s="7">
        <v>60</v>
      </c>
      <c r="L145" s="8">
        <v>9.5500000000000007</v>
      </c>
      <c r="M145" s="8">
        <v>98.9</v>
      </c>
      <c r="N145" s="8">
        <v>23.24</v>
      </c>
      <c r="O145" s="8">
        <v>0.94</v>
      </c>
      <c r="P145" s="33"/>
    </row>
    <row r="146" spans="1:16" s="15" customFormat="1" ht="17.25" customHeight="1">
      <c r="A146" s="8">
        <v>37.01</v>
      </c>
      <c r="B146" s="61" t="s">
        <v>41</v>
      </c>
      <c r="C146" s="61"/>
      <c r="D146" s="6">
        <v>150</v>
      </c>
      <c r="E146" s="6">
        <v>3</v>
      </c>
      <c r="F146" s="6">
        <v>6</v>
      </c>
      <c r="G146" s="6">
        <v>22</v>
      </c>
      <c r="H146" s="6">
        <v>153</v>
      </c>
      <c r="I146" s="8">
        <v>0.17</v>
      </c>
      <c r="J146" s="8">
        <v>26.11</v>
      </c>
      <c r="K146" s="9">
        <v>28.8</v>
      </c>
      <c r="L146" s="8">
        <v>43.14</v>
      </c>
      <c r="M146" s="8">
        <v>98.22</v>
      </c>
      <c r="N146" s="8">
        <v>33.03</v>
      </c>
      <c r="O146" s="9">
        <v>1.2</v>
      </c>
      <c r="P146" s="33"/>
    </row>
    <row r="147" spans="1:16" ht="15" customHeight="1" thickBot="1">
      <c r="A147" s="25">
        <v>279</v>
      </c>
      <c r="B147" s="65" t="s">
        <v>106</v>
      </c>
      <c r="C147" s="66"/>
      <c r="D147" s="22">
        <v>200</v>
      </c>
      <c r="E147" s="22">
        <v>0</v>
      </c>
      <c r="F147" s="22">
        <v>0</v>
      </c>
      <c r="G147" s="22">
        <v>15.8</v>
      </c>
      <c r="H147" s="22">
        <v>60</v>
      </c>
      <c r="I147" s="26">
        <v>0.23</v>
      </c>
      <c r="J147" s="22">
        <v>28</v>
      </c>
      <c r="K147" s="22">
        <v>170</v>
      </c>
      <c r="L147" s="22">
        <v>250</v>
      </c>
      <c r="M147" s="22">
        <v>4</v>
      </c>
      <c r="N147" s="23">
        <v>14</v>
      </c>
      <c r="O147" s="27">
        <v>0</v>
      </c>
      <c r="P147" s="38"/>
    </row>
    <row r="148" spans="1:16" ht="15" customHeight="1">
      <c r="A148" s="8">
        <v>1.2</v>
      </c>
      <c r="B148" s="60" t="s">
        <v>76</v>
      </c>
      <c r="C148" s="61"/>
      <c r="D148" s="6">
        <v>40</v>
      </c>
      <c r="E148" s="6">
        <v>0.24</v>
      </c>
      <c r="F148" s="7">
        <v>0.4</v>
      </c>
      <c r="G148" s="6">
        <v>13.6</v>
      </c>
      <c r="H148" s="6">
        <v>68</v>
      </c>
      <c r="I148" s="8">
        <v>0.04</v>
      </c>
      <c r="J148" s="7">
        <v>0</v>
      </c>
      <c r="K148" s="7">
        <v>0</v>
      </c>
      <c r="L148" s="8">
        <v>8.08</v>
      </c>
      <c r="M148" s="9">
        <v>52.1</v>
      </c>
      <c r="N148" s="9">
        <v>16.8</v>
      </c>
      <c r="O148" s="9">
        <v>1.65</v>
      </c>
      <c r="P148" s="35"/>
    </row>
    <row r="149" spans="1:16" ht="15" customHeight="1">
      <c r="A149" s="8">
        <v>1.1000000000000001</v>
      </c>
      <c r="B149" s="60" t="s">
        <v>72</v>
      </c>
      <c r="C149" s="61"/>
      <c r="D149" s="6">
        <v>50</v>
      </c>
      <c r="E149" s="6">
        <v>4</v>
      </c>
      <c r="F149" s="6">
        <v>1</v>
      </c>
      <c r="G149" s="6">
        <v>17.2</v>
      </c>
      <c r="H149" s="6">
        <v>85</v>
      </c>
      <c r="I149" s="8">
        <v>0.05</v>
      </c>
      <c r="J149" s="7">
        <v>0.03</v>
      </c>
      <c r="K149" s="7">
        <v>0</v>
      </c>
      <c r="L149" s="9">
        <v>110</v>
      </c>
      <c r="M149" s="9">
        <v>43.5</v>
      </c>
      <c r="N149" s="9">
        <v>16.5</v>
      </c>
      <c r="O149" s="24">
        <v>0.02</v>
      </c>
      <c r="P149" s="35"/>
    </row>
    <row r="150" spans="1:16" s="48" customFormat="1" ht="15" customHeight="1">
      <c r="A150" s="8">
        <v>65</v>
      </c>
      <c r="B150" s="80" t="s">
        <v>93</v>
      </c>
      <c r="C150" s="81"/>
      <c r="D150" s="6">
        <v>185</v>
      </c>
      <c r="E150" s="6">
        <v>0</v>
      </c>
      <c r="F150" s="42">
        <v>0.37</v>
      </c>
      <c r="G150" s="6">
        <v>14.99</v>
      </c>
      <c r="H150" s="6">
        <v>44</v>
      </c>
      <c r="I150" s="8">
        <v>7.0000000000000007E-2</v>
      </c>
      <c r="J150" s="7">
        <v>90</v>
      </c>
      <c r="K150" s="7">
        <v>0</v>
      </c>
      <c r="L150" s="9">
        <v>62.9</v>
      </c>
      <c r="M150" s="9">
        <v>42.5</v>
      </c>
      <c r="N150" s="9">
        <v>10.050000000000001</v>
      </c>
      <c r="O150" s="16" t="s">
        <v>94</v>
      </c>
      <c r="P150" s="35"/>
    </row>
    <row r="151" spans="1:16">
      <c r="A151" s="59" t="s">
        <v>61</v>
      </c>
      <c r="B151" s="59"/>
      <c r="C151" s="59"/>
      <c r="D151" s="59"/>
      <c r="E151" s="6">
        <f>E143+E144+E146+E147+E148+E149</f>
        <v>12.64</v>
      </c>
      <c r="F151" s="6">
        <f t="shared" ref="F151:O151" si="15">F143+F144+F146+F147+F148+F149</f>
        <v>16.399999999999999</v>
      </c>
      <c r="G151" s="6">
        <f t="shared" si="15"/>
        <v>96.6</v>
      </c>
      <c r="H151" s="6">
        <f t="shared" si="15"/>
        <v>567</v>
      </c>
      <c r="I151" s="6">
        <f t="shared" si="15"/>
        <v>0.70000000000000007</v>
      </c>
      <c r="J151" s="6">
        <f t="shared" si="15"/>
        <v>64.84</v>
      </c>
      <c r="K151" s="6">
        <f t="shared" si="15"/>
        <v>198.8</v>
      </c>
      <c r="L151" s="6">
        <f t="shared" si="15"/>
        <v>455.46999999999997</v>
      </c>
      <c r="M151" s="6">
        <f t="shared" si="15"/>
        <v>313.26</v>
      </c>
      <c r="N151" s="6">
        <f t="shared" si="15"/>
        <v>134.51999999999998</v>
      </c>
      <c r="O151" s="6">
        <f t="shared" si="15"/>
        <v>4.8899999999999988</v>
      </c>
      <c r="P151" s="39"/>
    </row>
    <row r="152" spans="1:16">
      <c r="A152" s="59" t="s">
        <v>29</v>
      </c>
      <c r="B152" s="59"/>
      <c r="C152" s="59"/>
      <c r="D152" s="59"/>
      <c r="E152" s="6">
        <f t="shared" ref="E152:O152" si="16">E141+E151</f>
        <v>27.04</v>
      </c>
      <c r="F152" s="6">
        <f t="shared" si="16"/>
        <v>27.099999999999998</v>
      </c>
      <c r="G152" s="6">
        <f t="shared" si="16"/>
        <v>208.9</v>
      </c>
      <c r="H152" s="6">
        <f t="shared" si="16"/>
        <v>1171</v>
      </c>
      <c r="I152" s="6">
        <f t="shared" si="16"/>
        <v>0.96000000000000008</v>
      </c>
      <c r="J152" s="6">
        <f t="shared" si="16"/>
        <v>81.44</v>
      </c>
      <c r="K152" s="6">
        <f t="shared" si="16"/>
        <v>251.8</v>
      </c>
      <c r="L152" s="6">
        <f t="shared" si="16"/>
        <v>637.14</v>
      </c>
      <c r="M152" s="6">
        <f t="shared" si="16"/>
        <v>562.96</v>
      </c>
      <c r="N152" s="6">
        <f t="shared" si="16"/>
        <v>194.61999999999998</v>
      </c>
      <c r="O152" s="6">
        <f t="shared" si="16"/>
        <v>10.87</v>
      </c>
      <c r="P152" s="39"/>
    </row>
    <row r="153" spans="1:16">
      <c r="A153" s="1"/>
      <c r="E153" s="2" t="s">
        <v>0</v>
      </c>
      <c r="F153" s="76" t="s">
        <v>40</v>
      </c>
      <c r="G153" s="77"/>
      <c r="H153" s="77"/>
      <c r="I153" s="78" t="s">
        <v>2</v>
      </c>
      <c r="J153" s="78"/>
      <c r="K153" s="79" t="s">
        <v>105</v>
      </c>
      <c r="L153" s="79"/>
      <c r="M153" s="79"/>
      <c r="N153" s="79"/>
      <c r="O153" s="79"/>
      <c r="P153" s="28"/>
    </row>
    <row r="154" spans="1:16">
      <c r="D154" s="78" t="s">
        <v>3</v>
      </c>
      <c r="E154" s="78"/>
      <c r="F154" s="3" t="s">
        <v>54</v>
      </c>
      <c r="I154" s="78" t="s">
        <v>5</v>
      </c>
      <c r="J154" s="78"/>
      <c r="K154" s="71" t="s">
        <v>107</v>
      </c>
      <c r="L154" s="71"/>
      <c r="M154" s="71"/>
      <c r="N154" s="71"/>
      <c r="O154" s="71"/>
    </row>
    <row r="155" spans="1:16">
      <c r="A155" s="67" t="s">
        <v>6</v>
      </c>
      <c r="B155" s="67" t="s">
        <v>7</v>
      </c>
      <c r="C155" s="67"/>
      <c r="D155" s="67" t="s">
        <v>8</v>
      </c>
      <c r="E155" s="63" t="s">
        <v>9</v>
      </c>
      <c r="F155" s="63"/>
      <c r="G155" s="63"/>
      <c r="H155" s="67" t="s">
        <v>10</v>
      </c>
      <c r="I155" s="63" t="s">
        <v>11</v>
      </c>
      <c r="J155" s="63"/>
      <c r="K155" s="63"/>
      <c r="L155" s="63" t="s">
        <v>12</v>
      </c>
      <c r="M155" s="63"/>
      <c r="N155" s="63"/>
      <c r="O155" s="63"/>
      <c r="P155" s="30"/>
    </row>
    <row r="156" spans="1:16">
      <c r="A156" s="68"/>
      <c r="B156" s="69"/>
      <c r="C156" s="70"/>
      <c r="D156" s="68"/>
      <c r="E156" s="4" t="s">
        <v>13</v>
      </c>
      <c r="F156" s="4" t="s">
        <v>14</v>
      </c>
      <c r="G156" s="4" t="s">
        <v>15</v>
      </c>
      <c r="H156" s="68"/>
      <c r="I156" s="4" t="s">
        <v>16</v>
      </c>
      <c r="J156" s="4" t="s">
        <v>17</v>
      </c>
      <c r="K156" s="4" t="s">
        <v>18</v>
      </c>
      <c r="L156" s="4" t="s">
        <v>19</v>
      </c>
      <c r="M156" s="4" t="s">
        <v>20</v>
      </c>
      <c r="N156" s="4" t="s">
        <v>21</v>
      </c>
      <c r="O156" s="4" t="s">
        <v>22</v>
      </c>
      <c r="P156" s="30"/>
    </row>
    <row r="157" spans="1:16">
      <c r="A157" s="5">
        <v>1</v>
      </c>
      <c r="B157" s="64">
        <v>2</v>
      </c>
      <c r="C157" s="64"/>
      <c r="D157" s="5">
        <v>3</v>
      </c>
      <c r="E157" s="5">
        <v>4</v>
      </c>
      <c r="F157" s="5">
        <v>5</v>
      </c>
      <c r="G157" s="5">
        <v>6</v>
      </c>
      <c r="H157" s="5">
        <v>7</v>
      </c>
      <c r="I157" s="5">
        <v>8</v>
      </c>
      <c r="J157" s="5">
        <v>9</v>
      </c>
      <c r="K157" s="5">
        <v>10</v>
      </c>
      <c r="L157" s="5">
        <v>12</v>
      </c>
      <c r="M157" s="5">
        <v>13</v>
      </c>
      <c r="N157" s="5">
        <v>14</v>
      </c>
      <c r="O157" s="5">
        <v>15</v>
      </c>
      <c r="P157" s="31"/>
    </row>
    <row r="158" spans="1:16">
      <c r="A158" s="62" t="s">
        <v>23</v>
      </c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32"/>
    </row>
    <row r="159" spans="1:16" ht="16.5" customHeight="1">
      <c r="A159" s="8">
        <v>42</v>
      </c>
      <c r="B159" s="60" t="s">
        <v>99</v>
      </c>
      <c r="C159" s="61"/>
      <c r="D159" s="6">
        <v>80</v>
      </c>
      <c r="E159" s="6">
        <v>1</v>
      </c>
      <c r="F159" s="6">
        <v>1.9</v>
      </c>
      <c r="G159" s="6">
        <v>5.7</v>
      </c>
      <c r="H159" s="6">
        <v>44</v>
      </c>
      <c r="I159" s="8">
        <v>0.03</v>
      </c>
      <c r="J159" s="9">
        <v>4.1399999999999997</v>
      </c>
      <c r="K159" s="7">
        <v>0</v>
      </c>
      <c r="L159" s="8">
        <v>18.600000000000001</v>
      </c>
      <c r="M159" s="6">
        <v>32.6</v>
      </c>
      <c r="N159" s="8">
        <v>12.9</v>
      </c>
      <c r="O159" s="8">
        <v>0.54</v>
      </c>
      <c r="P159" s="33"/>
    </row>
    <row r="160" spans="1:16" ht="29.25" customHeight="1">
      <c r="A160" s="8">
        <v>80</v>
      </c>
      <c r="B160" s="61" t="s">
        <v>52</v>
      </c>
      <c r="C160" s="61"/>
      <c r="D160" s="16" t="s">
        <v>85</v>
      </c>
      <c r="E160" s="6">
        <v>16.12</v>
      </c>
      <c r="F160" s="6">
        <v>5.3</v>
      </c>
      <c r="G160" s="6">
        <v>3.9</v>
      </c>
      <c r="H160" s="6">
        <v>129</v>
      </c>
      <c r="I160" s="8">
        <v>0.13</v>
      </c>
      <c r="J160" s="8">
        <v>3.45</v>
      </c>
      <c r="K160" s="9">
        <v>8.6999999999999993</v>
      </c>
      <c r="L160" s="6">
        <v>50.8</v>
      </c>
      <c r="M160" s="8">
        <v>226.16</v>
      </c>
      <c r="N160" s="8">
        <v>63.5</v>
      </c>
      <c r="O160" s="8">
        <v>1</v>
      </c>
      <c r="P160" s="33"/>
    </row>
    <row r="161" spans="1:16" ht="15" customHeight="1">
      <c r="A161" s="8">
        <v>169</v>
      </c>
      <c r="B161" s="60" t="s">
        <v>92</v>
      </c>
      <c r="C161" s="61"/>
      <c r="D161" s="16" t="s">
        <v>59</v>
      </c>
      <c r="E161" s="6">
        <v>4.4000000000000004</v>
      </c>
      <c r="F161" s="6">
        <v>4.3</v>
      </c>
      <c r="G161" s="6">
        <v>45.2</v>
      </c>
      <c r="H161" s="6">
        <v>241</v>
      </c>
      <c r="I161" s="8">
        <v>0.09</v>
      </c>
      <c r="J161" s="8">
        <v>10.17</v>
      </c>
      <c r="K161" s="9">
        <v>44.8</v>
      </c>
      <c r="L161" s="8">
        <v>66.36</v>
      </c>
      <c r="M161" s="8">
        <v>97.48</v>
      </c>
      <c r="N161" s="8">
        <v>72.5</v>
      </c>
      <c r="O161" s="9">
        <v>1.46</v>
      </c>
      <c r="P161" s="35"/>
    </row>
    <row r="162" spans="1:16">
      <c r="A162" s="8">
        <v>45.01</v>
      </c>
      <c r="B162" s="61" t="s">
        <v>42</v>
      </c>
      <c r="C162" s="61"/>
      <c r="D162" s="6">
        <v>200</v>
      </c>
      <c r="E162" s="6">
        <v>4</v>
      </c>
      <c r="F162" s="6">
        <v>4</v>
      </c>
      <c r="G162" s="6">
        <v>22</v>
      </c>
      <c r="H162" s="6">
        <v>136</v>
      </c>
      <c r="I162" s="8">
        <v>0.03</v>
      </c>
      <c r="J162" s="8">
        <v>0.38</v>
      </c>
      <c r="K162" s="8">
        <v>15.96</v>
      </c>
      <c r="L162" s="8">
        <v>121.78</v>
      </c>
      <c r="M162" s="8">
        <v>109.42</v>
      </c>
      <c r="N162" s="8">
        <v>29.92</v>
      </c>
      <c r="O162" s="8">
        <v>0.96</v>
      </c>
      <c r="P162" s="33"/>
    </row>
    <row r="163" spans="1:16" ht="15" customHeight="1">
      <c r="A163" s="8">
        <v>1.1000000000000001</v>
      </c>
      <c r="B163" s="60" t="s">
        <v>72</v>
      </c>
      <c r="C163" s="61"/>
      <c r="D163" s="6">
        <v>50</v>
      </c>
      <c r="E163" s="6">
        <v>4</v>
      </c>
      <c r="F163" s="6">
        <v>1</v>
      </c>
      <c r="G163" s="6">
        <v>17.2</v>
      </c>
      <c r="H163" s="6">
        <v>85</v>
      </c>
      <c r="I163" s="8">
        <v>0.05</v>
      </c>
      <c r="J163" s="7">
        <v>0.03</v>
      </c>
      <c r="K163" s="7">
        <v>0</v>
      </c>
      <c r="L163" s="9">
        <v>110</v>
      </c>
      <c r="M163" s="9">
        <v>43.5</v>
      </c>
      <c r="N163" s="9">
        <v>16.5</v>
      </c>
      <c r="O163" s="24">
        <v>0.03</v>
      </c>
      <c r="P163" s="36"/>
    </row>
    <row r="164" spans="1:16">
      <c r="A164" s="59" t="s">
        <v>62</v>
      </c>
      <c r="B164" s="59"/>
      <c r="C164" s="59"/>
      <c r="D164" s="59"/>
      <c r="E164" s="24">
        <f>E159+E160+E161+E162+E163</f>
        <v>29.520000000000003</v>
      </c>
      <c r="F164" s="24">
        <f t="shared" ref="F164:O164" si="17">F159+F160+F161+F162+F163</f>
        <v>16.5</v>
      </c>
      <c r="G164" s="24">
        <f t="shared" si="17"/>
        <v>94.000000000000014</v>
      </c>
      <c r="H164" s="24">
        <f t="shared" si="17"/>
        <v>635</v>
      </c>
      <c r="I164" s="24">
        <f t="shared" si="17"/>
        <v>0.33</v>
      </c>
      <c r="J164" s="24">
        <f t="shared" si="17"/>
        <v>18.169999999999998</v>
      </c>
      <c r="K164" s="24">
        <f t="shared" si="17"/>
        <v>69.460000000000008</v>
      </c>
      <c r="L164" s="24">
        <f t="shared" si="17"/>
        <v>367.53999999999996</v>
      </c>
      <c r="M164" s="24">
        <f t="shared" si="17"/>
        <v>509.16</v>
      </c>
      <c r="N164" s="24">
        <f t="shared" si="17"/>
        <v>195.32</v>
      </c>
      <c r="O164" s="24">
        <f t="shared" si="17"/>
        <v>3.9899999999999998</v>
      </c>
      <c r="P164" s="39"/>
    </row>
    <row r="165" spans="1:16">
      <c r="A165" s="62" t="s">
        <v>27</v>
      </c>
      <c r="B165" s="62"/>
      <c r="C165" s="62"/>
      <c r="D165" s="62"/>
      <c r="E165" s="62"/>
      <c r="F165" s="62"/>
      <c r="G165" s="62"/>
      <c r="H165" s="62"/>
      <c r="I165" s="62"/>
      <c r="J165" s="62"/>
      <c r="K165" s="62"/>
      <c r="L165" s="62"/>
      <c r="M165" s="62"/>
      <c r="N165" s="62"/>
      <c r="O165" s="62"/>
      <c r="P165" s="32"/>
    </row>
    <row r="166" spans="1:16" ht="15" customHeight="1">
      <c r="A166" s="8">
        <v>20</v>
      </c>
      <c r="B166" s="60" t="s">
        <v>74</v>
      </c>
      <c r="C166" s="61"/>
      <c r="D166" s="6">
        <v>80</v>
      </c>
      <c r="E166" s="6">
        <v>1.6</v>
      </c>
      <c r="F166" s="6">
        <v>3.6</v>
      </c>
      <c r="G166" s="6">
        <v>5.7</v>
      </c>
      <c r="H166" s="6">
        <v>62</v>
      </c>
      <c r="I166" s="8">
        <v>0.04</v>
      </c>
      <c r="J166" s="8">
        <v>3</v>
      </c>
      <c r="K166" s="7">
        <v>0</v>
      </c>
      <c r="L166" s="8">
        <v>18.5</v>
      </c>
      <c r="M166" s="8">
        <v>17.46</v>
      </c>
      <c r="N166" s="8">
        <v>18.68</v>
      </c>
      <c r="O166" s="8">
        <v>0.57999999999999996</v>
      </c>
      <c r="P166" s="33"/>
    </row>
    <row r="167" spans="1:16" ht="18" customHeight="1">
      <c r="A167" s="8">
        <v>61</v>
      </c>
      <c r="B167" s="60" t="s">
        <v>88</v>
      </c>
      <c r="C167" s="61"/>
      <c r="D167" s="7">
        <v>200</v>
      </c>
      <c r="E167" s="6">
        <v>1.6</v>
      </c>
      <c r="F167" s="6">
        <v>1.5</v>
      </c>
      <c r="G167" s="6">
        <v>11.6</v>
      </c>
      <c r="H167" s="6">
        <v>68</v>
      </c>
      <c r="I167" s="8">
        <v>0.05</v>
      </c>
      <c r="J167" s="8">
        <v>4.2</v>
      </c>
      <c r="K167" s="9">
        <v>0</v>
      </c>
      <c r="L167" s="8">
        <v>9.48</v>
      </c>
      <c r="M167" s="6">
        <v>160</v>
      </c>
      <c r="N167" s="8">
        <v>14.41</v>
      </c>
      <c r="O167" s="8">
        <v>0.55000000000000004</v>
      </c>
      <c r="P167" s="33"/>
    </row>
    <row r="168" spans="1:16" ht="27.75" customHeight="1">
      <c r="A168" s="19">
        <v>98.06</v>
      </c>
      <c r="B168" s="73" t="s">
        <v>124</v>
      </c>
      <c r="C168" s="73"/>
      <c r="D168" s="6">
        <v>175</v>
      </c>
      <c r="E168" s="6">
        <v>10</v>
      </c>
      <c r="F168" s="6">
        <v>14</v>
      </c>
      <c r="G168" s="6">
        <v>16</v>
      </c>
      <c r="H168" s="6">
        <v>232</v>
      </c>
      <c r="I168" s="8">
        <v>0.13</v>
      </c>
      <c r="J168" s="8">
        <v>31.11</v>
      </c>
      <c r="K168" s="6">
        <v>3</v>
      </c>
      <c r="L168" s="8">
        <v>40.92</v>
      </c>
      <c r="M168" s="8">
        <v>148.87</v>
      </c>
      <c r="N168" s="8">
        <v>42.57</v>
      </c>
      <c r="O168" s="8">
        <v>2.2200000000000002</v>
      </c>
      <c r="P168" s="33"/>
    </row>
    <row r="169" spans="1:16" ht="15" customHeight="1">
      <c r="A169" s="8">
        <v>295</v>
      </c>
      <c r="B169" s="60" t="s">
        <v>104</v>
      </c>
      <c r="C169" s="61"/>
      <c r="D169" s="6">
        <v>200</v>
      </c>
      <c r="E169" s="7">
        <v>0.2</v>
      </c>
      <c r="F169" s="7">
        <v>0.1</v>
      </c>
      <c r="G169" s="6">
        <v>17.2</v>
      </c>
      <c r="H169" s="6">
        <v>68</v>
      </c>
      <c r="I169" s="8">
        <v>0.01</v>
      </c>
      <c r="J169" s="9">
        <v>1.6</v>
      </c>
      <c r="K169" s="7">
        <v>0</v>
      </c>
      <c r="L169" s="8">
        <v>6.03</v>
      </c>
      <c r="M169" s="9">
        <v>4.4000000000000004</v>
      </c>
      <c r="N169" s="9">
        <v>3.13</v>
      </c>
      <c r="O169" s="8">
        <v>0.8</v>
      </c>
      <c r="P169" s="35"/>
    </row>
    <row r="170" spans="1:16" ht="15" customHeight="1">
      <c r="A170" s="8">
        <v>1.2</v>
      </c>
      <c r="B170" s="60" t="s">
        <v>76</v>
      </c>
      <c r="C170" s="61"/>
      <c r="D170" s="6">
        <v>40</v>
      </c>
      <c r="E170" s="6">
        <v>0.24</v>
      </c>
      <c r="F170" s="7">
        <v>0.4</v>
      </c>
      <c r="G170" s="6">
        <v>13.6</v>
      </c>
      <c r="H170" s="6">
        <v>68</v>
      </c>
      <c r="I170" s="8">
        <v>0.04</v>
      </c>
      <c r="J170" s="7">
        <v>0</v>
      </c>
      <c r="K170" s="7">
        <v>0</v>
      </c>
      <c r="L170" s="8">
        <v>8.08</v>
      </c>
      <c r="M170" s="9">
        <v>52.1</v>
      </c>
      <c r="N170" s="9">
        <v>16.8</v>
      </c>
      <c r="O170" s="9">
        <v>1.65</v>
      </c>
      <c r="P170" s="35"/>
    </row>
    <row r="171" spans="1:16" ht="15" customHeight="1">
      <c r="A171" s="8">
        <v>1.1000000000000001</v>
      </c>
      <c r="B171" s="60" t="s">
        <v>72</v>
      </c>
      <c r="C171" s="61"/>
      <c r="D171" s="6">
        <v>50</v>
      </c>
      <c r="E171" s="6">
        <v>4</v>
      </c>
      <c r="F171" s="6">
        <v>1</v>
      </c>
      <c r="G171" s="6">
        <v>17.2</v>
      </c>
      <c r="H171" s="6">
        <v>85</v>
      </c>
      <c r="I171" s="8">
        <v>0.05</v>
      </c>
      <c r="J171" s="7">
        <v>0.03</v>
      </c>
      <c r="K171" s="7">
        <v>0</v>
      </c>
      <c r="L171" s="9">
        <v>110</v>
      </c>
      <c r="M171" s="9">
        <v>43.5</v>
      </c>
      <c r="N171" s="9">
        <v>16.5</v>
      </c>
      <c r="O171" s="24">
        <v>0.02</v>
      </c>
      <c r="P171" s="36"/>
    </row>
    <row r="172" spans="1:16">
      <c r="A172" s="59" t="s">
        <v>63</v>
      </c>
      <c r="B172" s="59"/>
      <c r="C172" s="59"/>
      <c r="D172" s="59"/>
      <c r="E172" s="24">
        <f>SUM(E166:E171)</f>
        <v>17.64</v>
      </c>
      <c r="F172" s="24">
        <f t="shared" ref="F172:O172" si="18">SUM(F166:F171)</f>
        <v>20.6</v>
      </c>
      <c r="G172" s="24">
        <f t="shared" si="18"/>
        <v>81.3</v>
      </c>
      <c r="H172" s="24">
        <f t="shared" si="18"/>
        <v>583</v>
      </c>
      <c r="I172" s="24">
        <f t="shared" si="18"/>
        <v>0.32</v>
      </c>
      <c r="J172" s="24">
        <f t="shared" si="18"/>
        <v>39.940000000000005</v>
      </c>
      <c r="K172" s="24">
        <f t="shared" si="18"/>
        <v>3</v>
      </c>
      <c r="L172" s="24">
        <f t="shared" si="18"/>
        <v>193.01</v>
      </c>
      <c r="M172" s="24">
        <f t="shared" si="18"/>
        <v>426.33000000000004</v>
      </c>
      <c r="N172" s="24">
        <f t="shared" si="18"/>
        <v>112.08999999999999</v>
      </c>
      <c r="O172" s="24">
        <f t="shared" si="18"/>
        <v>5.82</v>
      </c>
      <c r="P172" s="33"/>
    </row>
    <row r="173" spans="1:16">
      <c r="A173" s="59" t="s">
        <v>29</v>
      </c>
      <c r="B173" s="59"/>
      <c r="C173" s="59"/>
      <c r="D173" s="59"/>
      <c r="E173" s="6">
        <f t="shared" ref="E173:O173" si="19">E164+E172</f>
        <v>47.160000000000004</v>
      </c>
      <c r="F173" s="6">
        <f t="shared" si="19"/>
        <v>37.1</v>
      </c>
      <c r="G173" s="6">
        <f t="shared" si="19"/>
        <v>175.3</v>
      </c>
      <c r="H173" s="6">
        <f t="shared" si="19"/>
        <v>1218</v>
      </c>
      <c r="I173" s="6">
        <f t="shared" si="19"/>
        <v>0.65</v>
      </c>
      <c r="J173" s="6">
        <f t="shared" si="19"/>
        <v>58.11</v>
      </c>
      <c r="K173" s="6">
        <f t="shared" si="19"/>
        <v>72.460000000000008</v>
      </c>
      <c r="L173" s="6">
        <f t="shared" si="19"/>
        <v>560.54999999999995</v>
      </c>
      <c r="M173" s="6">
        <f t="shared" si="19"/>
        <v>935.49</v>
      </c>
      <c r="N173" s="6">
        <f t="shared" si="19"/>
        <v>307.40999999999997</v>
      </c>
      <c r="O173" s="6">
        <f t="shared" si="19"/>
        <v>9.81</v>
      </c>
      <c r="P173" s="39"/>
    </row>
    <row r="174" spans="1:16">
      <c r="A174" s="1"/>
      <c r="E174" s="2" t="s">
        <v>0</v>
      </c>
      <c r="F174" s="76" t="s">
        <v>46</v>
      </c>
      <c r="G174" s="77"/>
      <c r="H174" s="77"/>
      <c r="I174" s="78" t="s">
        <v>2</v>
      </c>
      <c r="J174" s="78"/>
      <c r="K174" s="79" t="s">
        <v>105</v>
      </c>
      <c r="L174" s="79"/>
      <c r="M174" s="79"/>
      <c r="N174" s="79"/>
      <c r="O174" s="79"/>
      <c r="P174" s="28"/>
    </row>
    <row r="175" spans="1:16">
      <c r="D175" s="78" t="s">
        <v>3</v>
      </c>
      <c r="E175" s="78"/>
      <c r="F175" s="3" t="s">
        <v>54</v>
      </c>
      <c r="I175" s="78" t="s">
        <v>5</v>
      </c>
      <c r="J175" s="78"/>
      <c r="K175" s="71" t="s">
        <v>107</v>
      </c>
      <c r="L175" s="71"/>
      <c r="M175" s="71"/>
      <c r="N175" s="71"/>
      <c r="O175" s="71"/>
    </row>
    <row r="176" spans="1:16">
      <c r="A176" s="67" t="s">
        <v>6</v>
      </c>
      <c r="B176" s="67" t="s">
        <v>7</v>
      </c>
      <c r="C176" s="67"/>
      <c r="D176" s="67" t="s">
        <v>8</v>
      </c>
      <c r="E176" s="63" t="s">
        <v>9</v>
      </c>
      <c r="F176" s="63"/>
      <c r="G176" s="63"/>
      <c r="H176" s="67" t="s">
        <v>10</v>
      </c>
      <c r="I176" s="63" t="s">
        <v>11</v>
      </c>
      <c r="J176" s="63"/>
      <c r="K176" s="63"/>
      <c r="L176" s="63" t="s">
        <v>12</v>
      </c>
      <c r="M176" s="63"/>
      <c r="N176" s="63"/>
      <c r="O176" s="63"/>
      <c r="P176" s="30"/>
    </row>
    <row r="177" spans="1:16">
      <c r="A177" s="68"/>
      <c r="B177" s="69"/>
      <c r="C177" s="70"/>
      <c r="D177" s="68"/>
      <c r="E177" s="4" t="s">
        <v>13</v>
      </c>
      <c r="F177" s="4" t="s">
        <v>14</v>
      </c>
      <c r="G177" s="4" t="s">
        <v>15</v>
      </c>
      <c r="H177" s="68"/>
      <c r="I177" s="4" t="s">
        <v>16</v>
      </c>
      <c r="J177" s="4" t="s">
        <v>17</v>
      </c>
      <c r="K177" s="4" t="s">
        <v>18</v>
      </c>
      <c r="L177" s="4" t="s">
        <v>19</v>
      </c>
      <c r="M177" s="4" t="s">
        <v>20</v>
      </c>
      <c r="N177" s="4" t="s">
        <v>21</v>
      </c>
      <c r="O177" s="4" t="s">
        <v>22</v>
      </c>
      <c r="P177" s="30"/>
    </row>
    <row r="178" spans="1:16">
      <c r="A178" s="5">
        <v>1</v>
      </c>
      <c r="B178" s="64">
        <v>2</v>
      </c>
      <c r="C178" s="64"/>
      <c r="D178" s="5">
        <v>3</v>
      </c>
      <c r="E178" s="5">
        <v>4</v>
      </c>
      <c r="F178" s="5">
        <v>5</v>
      </c>
      <c r="G178" s="5">
        <v>6</v>
      </c>
      <c r="H178" s="5">
        <v>7</v>
      </c>
      <c r="I178" s="5">
        <v>8</v>
      </c>
      <c r="J178" s="5">
        <v>9</v>
      </c>
      <c r="K178" s="5">
        <v>10</v>
      </c>
      <c r="L178" s="5">
        <v>12</v>
      </c>
      <c r="M178" s="5">
        <v>13</v>
      </c>
      <c r="N178" s="5">
        <v>14</v>
      </c>
      <c r="O178" s="5">
        <v>15</v>
      </c>
      <c r="P178" s="31"/>
    </row>
    <row r="179" spans="1:16">
      <c r="A179" s="62" t="s">
        <v>23</v>
      </c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32"/>
    </row>
    <row r="180" spans="1:16" s="52" customFormat="1">
      <c r="A180" s="6">
        <v>33</v>
      </c>
      <c r="B180" s="61" t="s">
        <v>25</v>
      </c>
      <c r="C180" s="61"/>
      <c r="D180" s="6">
        <v>150</v>
      </c>
      <c r="E180" s="6">
        <v>6</v>
      </c>
      <c r="F180" s="6">
        <v>5</v>
      </c>
      <c r="G180" s="6">
        <v>36</v>
      </c>
      <c r="H180" s="6">
        <v>212</v>
      </c>
      <c r="I180" s="8">
        <v>0.09</v>
      </c>
      <c r="J180" s="7">
        <v>0</v>
      </c>
      <c r="K180" s="6">
        <v>24</v>
      </c>
      <c r="L180" s="8">
        <v>11.14</v>
      </c>
      <c r="M180" s="9">
        <v>46.2</v>
      </c>
      <c r="N180" s="8">
        <v>8.16</v>
      </c>
      <c r="O180" s="8">
        <v>0.83</v>
      </c>
      <c r="P180" s="32"/>
    </row>
    <row r="181" spans="1:16" ht="15" customHeight="1">
      <c r="A181" s="9">
        <v>98</v>
      </c>
      <c r="B181" s="60" t="s">
        <v>87</v>
      </c>
      <c r="C181" s="61"/>
      <c r="D181" s="16" t="s">
        <v>86</v>
      </c>
      <c r="E181" s="6">
        <v>13.53</v>
      </c>
      <c r="F181" s="6">
        <v>13.3</v>
      </c>
      <c r="G181" s="6">
        <v>13.9</v>
      </c>
      <c r="H181" s="6">
        <v>228</v>
      </c>
      <c r="I181" s="8">
        <v>7.0000000000000007E-2</v>
      </c>
      <c r="J181" s="8">
        <v>0.25</v>
      </c>
      <c r="K181" s="9">
        <v>18.2</v>
      </c>
      <c r="L181" s="8">
        <v>35.630000000000003</v>
      </c>
      <c r="M181" s="8">
        <v>117.25</v>
      </c>
      <c r="N181" s="9">
        <v>19.18</v>
      </c>
      <c r="O181" s="8">
        <v>1.9</v>
      </c>
      <c r="P181" s="33"/>
    </row>
    <row r="182" spans="1:16" ht="17.25" customHeight="1">
      <c r="A182" s="42" t="s">
        <v>101</v>
      </c>
      <c r="B182" s="61" t="s">
        <v>44</v>
      </c>
      <c r="C182" s="61"/>
      <c r="D182" s="6">
        <v>200</v>
      </c>
      <c r="E182" s="6">
        <v>1</v>
      </c>
      <c r="F182" s="7">
        <v>0.2</v>
      </c>
      <c r="G182" s="6">
        <v>20</v>
      </c>
      <c r="H182" s="6">
        <v>92</v>
      </c>
      <c r="I182" s="8">
        <v>7.0000000000000007E-2</v>
      </c>
      <c r="J182" s="6">
        <v>1</v>
      </c>
      <c r="K182" s="7">
        <v>0</v>
      </c>
      <c r="L182" s="6">
        <v>16</v>
      </c>
      <c r="M182" s="6">
        <v>14</v>
      </c>
      <c r="N182" s="6">
        <v>8</v>
      </c>
      <c r="O182" s="9">
        <v>0.1</v>
      </c>
      <c r="P182" s="33"/>
    </row>
    <row r="183" spans="1:16" ht="15" customHeight="1">
      <c r="A183" s="8">
        <v>1.1000000000000001</v>
      </c>
      <c r="B183" s="60" t="s">
        <v>72</v>
      </c>
      <c r="C183" s="61"/>
      <c r="D183" s="6">
        <v>50</v>
      </c>
      <c r="E183" s="6">
        <v>4</v>
      </c>
      <c r="F183" s="6">
        <v>1</v>
      </c>
      <c r="G183" s="6">
        <v>17.2</v>
      </c>
      <c r="H183" s="6">
        <v>85</v>
      </c>
      <c r="I183" s="8">
        <v>0.05</v>
      </c>
      <c r="J183" s="7">
        <v>0.03</v>
      </c>
      <c r="K183" s="7">
        <v>0</v>
      </c>
      <c r="L183" s="9">
        <v>110</v>
      </c>
      <c r="M183" s="9">
        <v>43.5</v>
      </c>
      <c r="N183" s="9">
        <v>16.5</v>
      </c>
      <c r="O183" s="24">
        <v>0.03</v>
      </c>
      <c r="P183" s="34"/>
    </row>
    <row r="184" spans="1:16" ht="15" customHeight="1">
      <c r="A184" s="6">
        <v>1</v>
      </c>
      <c r="B184" s="74" t="s">
        <v>24</v>
      </c>
      <c r="C184" s="75"/>
      <c r="D184" s="6">
        <v>10</v>
      </c>
      <c r="E184" s="6">
        <v>3</v>
      </c>
      <c r="F184" s="6">
        <v>3</v>
      </c>
      <c r="G184" s="7">
        <v>0</v>
      </c>
      <c r="H184" s="6">
        <v>36</v>
      </c>
      <c r="I184" s="7">
        <v>0</v>
      </c>
      <c r="J184" s="8">
        <v>7.0000000000000007E-2</v>
      </c>
      <c r="K184" s="6">
        <v>21</v>
      </c>
      <c r="L184" s="6">
        <v>100</v>
      </c>
      <c r="M184" s="6">
        <v>60</v>
      </c>
      <c r="N184" s="9">
        <v>5.5</v>
      </c>
      <c r="O184" s="8">
        <v>7.0000000000000007E-2</v>
      </c>
      <c r="P184" s="36"/>
    </row>
    <row r="185" spans="1:16">
      <c r="A185" s="59" t="s">
        <v>64</v>
      </c>
      <c r="B185" s="59"/>
      <c r="C185" s="59"/>
      <c r="D185" s="59"/>
      <c r="E185" s="6">
        <f>SUM(E180:E184)</f>
        <v>27.53</v>
      </c>
      <c r="F185" s="6">
        <f t="shared" ref="F185:O185" si="20">SUM(F180:F184)</f>
        <v>22.5</v>
      </c>
      <c r="G185" s="6">
        <f t="shared" si="20"/>
        <v>87.100000000000009</v>
      </c>
      <c r="H185" s="6">
        <f t="shared" si="20"/>
        <v>653</v>
      </c>
      <c r="I185" s="6">
        <f t="shared" si="20"/>
        <v>0.28000000000000003</v>
      </c>
      <c r="J185" s="6">
        <f t="shared" si="20"/>
        <v>1.35</v>
      </c>
      <c r="K185" s="6">
        <f t="shared" si="20"/>
        <v>63.2</v>
      </c>
      <c r="L185" s="6">
        <f t="shared" si="20"/>
        <v>272.77</v>
      </c>
      <c r="M185" s="6">
        <f t="shared" si="20"/>
        <v>280.95</v>
      </c>
      <c r="N185" s="6">
        <f t="shared" si="20"/>
        <v>57.34</v>
      </c>
      <c r="O185" s="6">
        <f t="shared" si="20"/>
        <v>2.9299999999999997</v>
      </c>
      <c r="P185" s="33"/>
    </row>
    <row r="186" spans="1:16">
      <c r="A186" s="62" t="s">
        <v>27</v>
      </c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32"/>
    </row>
    <row r="187" spans="1:16" ht="15.75" customHeight="1">
      <c r="A187" s="8">
        <v>6</v>
      </c>
      <c r="B187" s="60" t="s">
        <v>98</v>
      </c>
      <c r="C187" s="61"/>
      <c r="D187" s="6">
        <v>80</v>
      </c>
      <c r="E187" s="6">
        <v>1.84</v>
      </c>
      <c r="F187" s="6">
        <v>4.0999999999999996</v>
      </c>
      <c r="G187" s="6">
        <v>9.34</v>
      </c>
      <c r="H187" s="6">
        <v>82.8</v>
      </c>
      <c r="I187" s="8">
        <v>0.04</v>
      </c>
      <c r="J187" s="8">
        <v>41.5</v>
      </c>
      <c r="K187" s="18">
        <v>0</v>
      </c>
      <c r="L187" s="9">
        <v>51.5</v>
      </c>
      <c r="M187" s="19">
        <v>16.079999999999998</v>
      </c>
      <c r="N187" s="8">
        <v>20.76</v>
      </c>
      <c r="O187" s="8">
        <v>0.7</v>
      </c>
      <c r="P187" s="33"/>
    </row>
    <row r="188" spans="1:16" ht="16.5" customHeight="1">
      <c r="A188" s="8">
        <v>67</v>
      </c>
      <c r="B188" s="60" t="s">
        <v>114</v>
      </c>
      <c r="C188" s="61"/>
      <c r="D188" s="7">
        <v>250</v>
      </c>
      <c r="E188" s="6">
        <v>1.8</v>
      </c>
      <c r="F188" s="6">
        <v>4.2</v>
      </c>
      <c r="G188" s="6">
        <v>10.7</v>
      </c>
      <c r="H188" s="6">
        <v>88</v>
      </c>
      <c r="I188" s="8">
        <v>7.0000000000000007E-2</v>
      </c>
      <c r="J188" s="8">
        <v>8.52</v>
      </c>
      <c r="K188" s="9">
        <v>7.5</v>
      </c>
      <c r="L188" s="8">
        <v>21.34</v>
      </c>
      <c r="M188" s="6">
        <v>44</v>
      </c>
      <c r="N188" s="8">
        <v>20.5</v>
      </c>
      <c r="O188" s="8">
        <v>0.75</v>
      </c>
      <c r="P188" s="33"/>
    </row>
    <row r="189" spans="1:16" s="43" customFormat="1" ht="14.25" customHeight="1">
      <c r="A189" s="8">
        <v>131</v>
      </c>
      <c r="B189" s="72" t="s">
        <v>81</v>
      </c>
      <c r="C189" s="73"/>
      <c r="D189" s="6">
        <v>180</v>
      </c>
      <c r="E189" s="6">
        <v>17.100000000000001</v>
      </c>
      <c r="F189" s="6">
        <v>21.4</v>
      </c>
      <c r="G189" s="6">
        <v>28.4</v>
      </c>
      <c r="H189" s="6">
        <v>377</v>
      </c>
      <c r="I189" s="8">
        <v>0.05</v>
      </c>
      <c r="J189" s="8">
        <v>0.55000000000000004</v>
      </c>
      <c r="K189" s="7">
        <v>21.6</v>
      </c>
      <c r="L189" s="8">
        <v>18.39</v>
      </c>
      <c r="M189" s="8">
        <v>177.9</v>
      </c>
      <c r="N189" s="9">
        <v>33.9</v>
      </c>
      <c r="O189" s="8">
        <v>1.46</v>
      </c>
      <c r="P189" s="33"/>
    </row>
    <row r="190" spans="1:16" ht="15" customHeight="1" thickBot="1">
      <c r="A190" s="25">
        <v>278</v>
      </c>
      <c r="B190" s="65" t="s">
        <v>79</v>
      </c>
      <c r="C190" s="66"/>
      <c r="D190" s="22">
        <v>200</v>
      </c>
      <c r="E190" s="26">
        <v>1</v>
      </c>
      <c r="F190" s="22">
        <v>0</v>
      </c>
      <c r="G190" s="22">
        <v>27.5</v>
      </c>
      <c r="H190" s="22">
        <v>110</v>
      </c>
      <c r="I190" s="26">
        <v>0.01</v>
      </c>
      <c r="J190" s="22">
        <v>0.32</v>
      </c>
      <c r="K190" s="22">
        <v>0</v>
      </c>
      <c r="L190" s="22">
        <v>28.69</v>
      </c>
      <c r="M190" s="22">
        <v>29.2</v>
      </c>
      <c r="N190" s="23">
        <v>18.27</v>
      </c>
      <c r="O190" s="27">
        <v>0.61</v>
      </c>
      <c r="P190" s="38"/>
    </row>
    <row r="191" spans="1:16" ht="15" customHeight="1">
      <c r="A191" s="8">
        <v>1.2</v>
      </c>
      <c r="B191" s="72" t="s">
        <v>76</v>
      </c>
      <c r="C191" s="73"/>
      <c r="D191" s="6">
        <v>40</v>
      </c>
      <c r="E191" s="6">
        <v>0.24</v>
      </c>
      <c r="F191" s="7">
        <v>0.4</v>
      </c>
      <c r="G191" s="6">
        <v>13.6</v>
      </c>
      <c r="H191" s="6">
        <v>68</v>
      </c>
      <c r="I191" s="8">
        <v>0.04</v>
      </c>
      <c r="J191" s="7">
        <v>0</v>
      </c>
      <c r="K191" s="7">
        <v>0</v>
      </c>
      <c r="L191" s="8">
        <v>8.08</v>
      </c>
      <c r="M191" s="9">
        <v>52.1</v>
      </c>
      <c r="N191" s="9">
        <v>16.8</v>
      </c>
      <c r="O191" s="9">
        <v>1.65</v>
      </c>
      <c r="P191" s="35"/>
    </row>
    <row r="192" spans="1:16" ht="15" customHeight="1">
      <c r="A192" s="8">
        <v>1.1000000000000001</v>
      </c>
      <c r="B192" s="72" t="s">
        <v>72</v>
      </c>
      <c r="C192" s="73"/>
      <c r="D192" s="6">
        <v>50</v>
      </c>
      <c r="E192" s="6">
        <v>4</v>
      </c>
      <c r="F192" s="6">
        <v>1</v>
      </c>
      <c r="G192" s="6">
        <v>17.2</v>
      </c>
      <c r="H192" s="6">
        <v>85</v>
      </c>
      <c r="I192" s="8">
        <v>0.05</v>
      </c>
      <c r="J192" s="7">
        <v>0.03</v>
      </c>
      <c r="K192" s="7">
        <v>0</v>
      </c>
      <c r="L192" s="9">
        <v>110</v>
      </c>
      <c r="M192" s="9">
        <v>43.5</v>
      </c>
      <c r="N192" s="9">
        <v>16.5</v>
      </c>
      <c r="O192" s="24">
        <v>0.02</v>
      </c>
      <c r="P192" s="36"/>
    </row>
    <row r="193" spans="1:16">
      <c r="A193" s="59" t="s">
        <v>65</v>
      </c>
      <c r="B193" s="59"/>
      <c r="C193" s="59"/>
      <c r="D193" s="59"/>
      <c r="E193" s="6">
        <f>E187+E188+E189+E190+E191+E192</f>
        <v>25.98</v>
      </c>
      <c r="F193" s="6">
        <f t="shared" ref="F193:O193" si="21">F187+F188+F189+F190+F191+F192</f>
        <v>31.099999999999998</v>
      </c>
      <c r="G193" s="6">
        <f t="shared" si="21"/>
        <v>106.74</v>
      </c>
      <c r="H193" s="6">
        <f t="shared" si="21"/>
        <v>810.8</v>
      </c>
      <c r="I193" s="6">
        <f t="shared" si="21"/>
        <v>0.26000000000000006</v>
      </c>
      <c r="J193" s="6">
        <f t="shared" si="21"/>
        <v>50.919999999999995</v>
      </c>
      <c r="K193" s="6">
        <f t="shared" si="21"/>
        <v>29.1</v>
      </c>
      <c r="L193" s="6">
        <f t="shared" si="21"/>
        <v>238</v>
      </c>
      <c r="M193" s="6">
        <f t="shared" si="21"/>
        <v>362.78000000000003</v>
      </c>
      <c r="N193" s="6">
        <f t="shared" si="21"/>
        <v>126.72999999999999</v>
      </c>
      <c r="O193" s="6">
        <f t="shared" si="21"/>
        <v>5.1899999999999995</v>
      </c>
      <c r="P193" s="39"/>
    </row>
    <row r="194" spans="1:16">
      <c r="A194" s="59" t="s">
        <v>29</v>
      </c>
      <c r="B194" s="59"/>
      <c r="C194" s="59"/>
      <c r="D194" s="59"/>
      <c r="E194" s="6">
        <f>E185+E193</f>
        <v>53.510000000000005</v>
      </c>
      <c r="F194" s="6">
        <f t="shared" ref="F194:O194" si="22">F185+F193</f>
        <v>53.599999999999994</v>
      </c>
      <c r="G194" s="6">
        <f t="shared" si="22"/>
        <v>193.84</v>
      </c>
      <c r="H194" s="6">
        <f t="shared" si="22"/>
        <v>1463.8</v>
      </c>
      <c r="I194" s="6">
        <f t="shared" si="22"/>
        <v>0.54</v>
      </c>
      <c r="J194" s="6">
        <f t="shared" si="22"/>
        <v>52.269999999999996</v>
      </c>
      <c r="K194" s="6">
        <f t="shared" si="22"/>
        <v>92.300000000000011</v>
      </c>
      <c r="L194" s="6">
        <f t="shared" si="22"/>
        <v>510.77</v>
      </c>
      <c r="M194" s="6">
        <f t="shared" si="22"/>
        <v>643.73</v>
      </c>
      <c r="N194" s="6">
        <f t="shared" si="22"/>
        <v>184.07</v>
      </c>
      <c r="O194" s="6">
        <f t="shared" si="22"/>
        <v>8.1199999999999992</v>
      </c>
      <c r="P194" s="39"/>
    </row>
    <row r="195" spans="1:16">
      <c r="A195" s="1"/>
      <c r="E195" s="2" t="s">
        <v>0</v>
      </c>
      <c r="F195" s="76" t="s">
        <v>49</v>
      </c>
      <c r="G195" s="77"/>
      <c r="H195" s="77"/>
      <c r="I195" s="78" t="s">
        <v>2</v>
      </c>
      <c r="J195" s="78"/>
      <c r="K195" s="79" t="s">
        <v>105</v>
      </c>
      <c r="L195" s="79"/>
      <c r="M195" s="79"/>
      <c r="N195" s="79"/>
      <c r="O195" s="79"/>
      <c r="P195" s="28"/>
    </row>
    <row r="196" spans="1:16">
      <c r="D196" s="78" t="s">
        <v>3</v>
      </c>
      <c r="E196" s="78"/>
      <c r="F196" s="3" t="s">
        <v>54</v>
      </c>
      <c r="I196" s="78" t="s">
        <v>5</v>
      </c>
      <c r="J196" s="78"/>
      <c r="K196" s="71" t="s">
        <v>107</v>
      </c>
      <c r="L196" s="71"/>
      <c r="M196" s="71"/>
      <c r="N196" s="71"/>
      <c r="O196" s="71"/>
    </row>
    <row r="197" spans="1:16">
      <c r="A197" s="67" t="s">
        <v>6</v>
      </c>
      <c r="B197" s="67" t="s">
        <v>7</v>
      </c>
      <c r="C197" s="67"/>
      <c r="D197" s="67" t="s">
        <v>8</v>
      </c>
      <c r="E197" s="63" t="s">
        <v>9</v>
      </c>
      <c r="F197" s="63"/>
      <c r="G197" s="63"/>
      <c r="H197" s="67" t="s">
        <v>10</v>
      </c>
      <c r="I197" s="63" t="s">
        <v>11</v>
      </c>
      <c r="J197" s="63"/>
      <c r="K197" s="63"/>
      <c r="L197" s="63" t="s">
        <v>12</v>
      </c>
      <c r="M197" s="63"/>
      <c r="N197" s="63"/>
      <c r="O197" s="63"/>
      <c r="P197" s="30"/>
    </row>
    <row r="198" spans="1:16">
      <c r="A198" s="68"/>
      <c r="B198" s="69"/>
      <c r="C198" s="70"/>
      <c r="D198" s="68"/>
      <c r="E198" s="4" t="s">
        <v>13</v>
      </c>
      <c r="F198" s="4" t="s">
        <v>14</v>
      </c>
      <c r="G198" s="4" t="s">
        <v>15</v>
      </c>
      <c r="H198" s="68"/>
      <c r="I198" s="4" t="s">
        <v>16</v>
      </c>
      <c r="J198" s="4" t="s">
        <v>17</v>
      </c>
      <c r="K198" s="4" t="s">
        <v>18</v>
      </c>
      <c r="L198" s="4" t="s">
        <v>19</v>
      </c>
      <c r="M198" s="4" t="s">
        <v>20</v>
      </c>
      <c r="N198" s="4" t="s">
        <v>21</v>
      </c>
      <c r="O198" s="4" t="s">
        <v>22</v>
      </c>
      <c r="P198" s="30"/>
    </row>
    <row r="199" spans="1:16">
      <c r="A199" s="5">
        <v>1</v>
      </c>
      <c r="B199" s="64">
        <v>2</v>
      </c>
      <c r="C199" s="64"/>
      <c r="D199" s="5">
        <v>3</v>
      </c>
      <c r="E199" s="5">
        <v>4</v>
      </c>
      <c r="F199" s="5">
        <v>5</v>
      </c>
      <c r="G199" s="5">
        <v>6</v>
      </c>
      <c r="H199" s="5">
        <v>7</v>
      </c>
      <c r="I199" s="5">
        <v>8</v>
      </c>
      <c r="J199" s="5">
        <v>9</v>
      </c>
      <c r="K199" s="5">
        <v>10</v>
      </c>
      <c r="L199" s="5">
        <v>12</v>
      </c>
      <c r="M199" s="5">
        <v>13</v>
      </c>
      <c r="N199" s="5">
        <v>14</v>
      </c>
      <c r="O199" s="5">
        <v>15</v>
      </c>
      <c r="P199" s="31"/>
    </row>
    <row r="200" spans="1:16">
      <c r="A200" s="62" t="s">
        <v>23</v>
      </c>
      <c r="B200" s="62"/>
      <c r="C200" s="62"/>
      <c r="D200" s="62"/>
      <c r="E200" s="62"/>
      <c r="F200" s="62"/>
      <c r="G200" s="62"/>
      <c r="H200" s="62"/>
      <c r="I200" s="62"/>
      <c r="J200" s="62"/>
      <c r="K200" s="62"/>
      <c r="L200" s="62"/>
      <c r="M200" s="62"/>
      <c r="N200" s="62"/>
      <c r="O200" s="62"/>
      <c r="P200" s="32"/>
    </row>
    <row r="201" spans="1:16" ht="16.5" customHeight="1">
      <c r="A201" s="8">
        <v>192</v>
      </c>
      <c r="B201" s="60" t="s">
        <v>95</v>
      </c>
      <c r="C201" s="61"/>
      <c r="D201" s="17" t="s">
        <v>59</v>
      </c>
      <c r="E201" s="6">
        <v>6.8</v>
      </c>
      <c r="F201" s="6">
        <v>8.9</v>
      </c>
      <c r="G201" s="6">
        <v>28.3</v>
      </c>
      <c r="H201" s="6">
        <v>221</v>
      </c>
      <c r="I201" s="8">
        <v>0.18</v>
      </c>
      <c r="J201" s="8">
        <v>0.46</v>
      </c>
      <c r="K201" s="6">
        <v>0</v>
      </c>
      <c r="L201" s="8">
        <v>126.1</v>
      </c>
      <c r="M201" s="8">
        <v>151.19999999999999</v>
      </c>
      <c r="N201" s="8">
        <v>50.7</v>
      </c>
      <c r="O201" s="9">
        <v>1.44</v>
      </c>
      <c r="P201" s="35"/>
    </row>
    <row r="202" spans="1:16" ht="15" customHeight="1">
      <c r="A202" s="6">
        <v>261</v>
      </c>
      <c r="B202" s="61" t="s">
        <v>66</v>
      </c>
      <c r="C202" s="61"/>
      <c r="D202" s="6">
        <v>100</v>
      </c>
      <c r="E202" s="6">
        <v>7</v>
      </c>
      <c r="F202" s="6">
        <v>11.8</v>
      </c>
      <c r="G202" s="6">
        <v>53.4</v>
      </c>
      <c r="H202" s="6">
        <v>348</v>
      </c>
      <c r="I202" s="8">
        <v>0.08</v>
      </c>
      <c r="J202" s="7">
        <v>0</v>
      </c>
      <c r="K202" s="6">
        <v>5</v>
      </c>
      <c r="L202" s="8">
        <v>15.38</v>
      </c>
      <c r="M202" s="8">
        <v>70.099999999999994</v>
      </c>
      <c r="N202" s="9">
        <v>10</v>
      </c>
      <c r="O202" s="8">
        <v>0.84</v>
      </c>
      <c r="P202" s="33"/>
    </row>
    <row r="203" spans="1:16" ht="18" customHeight="1" thickBot="1">
      <c r="A203" s="21">
        <v>291</v>
      </c>
      <c r="B203" s="65" t="s">
        <v>83</v>
      </c>
      <c r="C203" s="66"/>
      <c r="D203" s="22">
        <v>200</v>
      </c>
      <c r="E203" s="22">
        <v>0</v>
      </c>
      <c r="F203" s="22">
        <v>0</v>
      </c>
      <c r="G203" s="22">
        <v>20</v>
      </c>
      <c r="H203" s="23">
        <v>76</v>
      </c>
      <c r="I203" s="22">
        <v>0</v>
      </c>
      <c r="J203" s="22">
        <v>0</v>
      </c>
      <c r="K203" s="22">
        <v>0</v>
      </c>
      <c r="L203" s="22">
        <v>0.48</v>
      </c>
      <c r="M203" s="22">
        <v>26</v>
      </c>
      <c r="N203" s="22">
        <v>0</v>
      </c>
      <c r="O203" s="22">
        <v>0.06</v>
      </c>
      <c r="P203" s="33"/>
    </row>
    <row r="204" spans="1:16" ht="15" customHeight="1">
      <c r="A204" s="8">
        <v>1.1000000000000001</v>
      </c>
      <c r="B204" s="60" t="s">
        <v>72</v>
      </c>
      <c r="C204" s="61"/>
      <c r="D204" s="6">
        <v>50</v>
      </c>
      <c r="E204" s="6">
        <v>4</v>
      </c>
      <c r="F204" s="6">
        <v>1</v>
      </c>
      <c r="G204" s="6">
        <v>17.2</v>
      </c>
      <c r="H204" s="6">
        <v>85</v>
      </c>
      <c r="I204" s="8">
        <v>0.05</v>
      </c>
      <c r="J204" s="7">
        <v>0.03</v>
      </c>
      <c r="K204" s="7">
        <v>0</v>
      </c>
      <c r="L204" s="9">
        <v>110</v>
      </c>
      <c r="M204" s="9">
        <v>43.5</v>
      </c>
      <c r="N204" s="9">
        <v>16.5</v>
      </c>
      <c r="O204" s="24">
        <v>0.02</v>
      </c>
      <c r="P204" s="35"/>
    </row>
    <row r="205" spans="1:16" ht="15" customHeight="1">
      <c r="A205" s="8">
        <v>155.02000000000001</v>
      </c>
      <c r="B205" s="61" t="s">
        <v>34</v>
      </c>
      <c r="C205" s="61"/>
      <c r="D205" s="6">
        <v>100</v>
      </c>
      <c r="E205" s="6">
        <v>3</v>
      </c>
      <c r="F205" s="6">
        <v>3</v>
      </c>
      <c r="G205" s="6">
        <v>5</v>
      </c>
      <c r="H205" s="6">
        <v>60</v>
      </c>
      <c r="I205" s="7">
        <v>0</v>
      </c>
      <c r="J205" s="7">
        <v>0</v>
      </c>
      <c r="K205" s="9">
        <v>10.9</v>
      </c>
      <c r="L205" s="7">
        <v>0</v>
      </c>
      <c r="M205" s="7">
        <v>0</v>
      </c>
      <c r="N205" s="7">
        <v>0</v>
      </c>
      <c r="O205" s="7">
        <v>0</v>
      </c>
      <c r="P205" s="37"/>
    </row>
    <row r="206" spans="1:16">
      <c r="A206" s="59" t="s">
        <v>67</v>
      </c>
      <c r="B206" s="59"/>
      <c r="C206" s="59"/>
      <c r="D206" s="59"/>
      <c r="E206" s="6">
        <f>E201+E202+E203+E204+E205</f>
        <v>20.8</v>
      </c>
      <c r="F206" s="6">
        <f t="shared" ref="F206:N206" si="23">F201+F202+F203+F204+F205</f>
        <v>24.700000000000003</v>
      </c>
      <c r="G206" s="6">
        <f t="shared" si="23"/>
        <v>123.9</v>
      </c>
      <c r="H206" s="6">
        <f t="shared" si="23"/>
        <v>790</v>
      </c>
      <c r="I206" s="6">
        <f t="shared" si="23"/>
        <v>0.31</v>
      </c>
      <c r="J206" s="6">
        <f t="shared" si="23"/>
        <v>0.49</v>
      </c>
      <c r="K206" s="6">
        <f t="shared" si="23"/>
        <v>15.9</v>
      </c>
      <c r="L206" s="6">
        <f t="shared" si="23"/>
        <v>251.95999999999998</v>
      </c>
      <c r="M206" s="6">
        <f t="shared" si="23"/>
        <v>290.79999999999995</v>
      </c>
      <c r="N206" s="6">
        <f t="shared" si="23"/>
        <v>77.2</v>
      </c>
      <c r="O206" s="6">
        <f>O201+O202+O203+O204+O205</f>
        <v>2.36</v>
      </c>
      <c r="P206" s="33"/>
    </row>
    <row r="207" spans="1:16">
      <c r="A207" s="62" t="s">
        <v>27</v>
      </c>
      <c r="B207" s="62"/>
      <c r="C207" s="62"/>
      <c r="D207" s="62"/>
      <c r="E207" s="62"/>
      <c r="F207" s="62"/>
      <c r="G207" s="62"/>
      <c r="H207" s="62"/>
      <c r="I207" s="62"/>
      <c r="J207" s="62"/>
      <c r="K207" s="62"/>
      <c r="L207" s="62"/>
      <c r="M207" s="62"/>
      <c r="N207" s="62"/>
      <c r="O207" s="62"/>
      <c r="P207" s="32"/>
    </row>
    <row r="208" spans="1:16">
      <c r="A208" s="8">
        <v>7.05</v>
      </c>
      <c r="B208" s="61" t="s">
        <v>50</v>
      </c>
      <c r="C208" s="61"/>
      <c r="D208" s="6">
        <v>60</v>
      </c>
      <c r="E208" s="6">
        <v>1</v>
      </c>
      <c r="F208" s="6">
        <v>3</v>
      </c>
      <c r="G208" s="6">
        <v>5</v>
      </c>
      <c r="H208" s="6">
        <v>51</v>
      </c>
      <c r="I208" s="8">
        <v>0.01</v>
      </c>
      <c r="J208" s="9">
        <v>5.8</v>
      </c>
      <c r="K208" s="7">
        <v>0</v>
      </c>
      <c r="L208" s="8">
        <v>21.46</v>
      </c>
      <c r="M208" s="6">
        <v>25</v>
      </c>
      <c r="N208" s="8">
        <v>12.76</v>
      </c>
      <c r="O208" s="8">
        <v>0.81</v>
      </c>
      <c r="P208" s="33"/>
    </row>
    <row r="209" spans="1:17" ht="28.5" customHeight="1">
      <c r="A209" s="8">
        <v>16.059999999999999</v>
      </c>
      <c r="B209" s="61" t="s">
        <v>68</v>
      </c>
      <c r="C209" s="61"/>
      <c r="D209" s="7" t="s">
        <v>37</v>
      </c>
      <c r="E209" s="6">
        <v>2</v>
      </c>
      <c r="F209" s="6">
        <v>5</v>
      </c>
      <c r="G209" s="6">
        <v>8</v>
      </c>
      <c r="H209" s="6">
        <v>86</v>
      </c>
      <c r="I209" s="8">
        <v>0.06</v>
      </c>
      <c r="J209" s="8">
        <v>25.56</v>
      </c>
      <c r="K209" s="9">
        <v>7.5</v>
      </c>
      <c r="L209" s="8">
        <v>31.72</v>
      </c>
      <c r="M209" s="8">
        <v>41.72</v>
      </c>
      <c r="N209" s="8">
        <v>18.84</v>
      </c>
      <c r="O209" s="8">
        <v>0.67</v>
      </c>
      <c r="P209" s="33"/>
    </row>
    <row r="210" spans="1:17" ht="15.75" customHeight="1">
      <c r="A210" s="9">
        <v>98</v>
      </c>
      <c r="B210" s="60" t="s">
        <v>87</v>
      </c>
      <c r="C210" s="61"/>
      <c r="D210" s="16" t="s">
        <v>86</v>
      </c>
      <c r="E210" s="6">
        <v>13.53</v>
      </c>
      <c r="F210" s="6">
        <v>13.3</v>
      </c>
      <c r="G210" s="6">
        <v>13.9</v>
      </c>
      <c r="H210" s="6">
        <v>228</v>
      </c>
      <c r="I210" s="8">
        <v>7.0000000000000007E-2</v>
      </c>
      <c r="J210" s="8">
        <v>0.25</v>
      </c>
      <c r="K210" s="9">
        <v>18.2</v>
      </c>
      <c r="L210" s="8">
        <v>35.630000000000003</v>
      </c>
      <c r="M210" s="8">
        <v>117.25</v>
      </c>
      <c r="N210" s="9">
        <v>19.18</v>
      </c>
      <c r="O210" s="8">
        <v>1.9</v>
      </c>
      <c r="P210" s="33"/>
    </row>
    <row r="211" spans="1:17" ht="30.75" customHeight="1">
      <c r="A211" s="6">
        <v>35</v>
      </c>
      <c r="B211" s="61" t="s">
        <v>57</v>
      </c>
      <c r="C211" s="61"/>
      <c r="D211" s="6">
        <v>150</v>
      </c>
      <c r="E211" s="8">
        <v>9</v>
      </c>
      <c r="F211" s="6">
        <v>7</v>
      </c>
      <c r="G211" s="6">
        <v>40</v>
      </c>
      <c r="H211" s="6">
        <v>253</v>
      </c>
      <c r="I211" s="8">
        <v>0.28999999999999998</v>
      </c>
      <c r="J211" s="7">
        <v>0</v>
      </c>
      <c r="K211" s="6">
        <v>24</v>
      </c>
      <c r="L211" s="8">
        <v>15.28</v>
      </c>
      <c r="M211" s="8">
        <v>208.03</v>
      </c>
      <c r="N211" s="8">
        <v>138.41</v>
      </c>
      <c r="O211" s="8">
        <v>4.6500000000000004</v>
      </c>
      <c r="P211" s="33"/>
    </row>
    <row r="212" spans="1:17" ht="15" customHeight="1">
      <c r="A212" s="8">
        <v>295</v>
      </c>
      <c r="B212" s="60" t="s">
        <v>104</v>
      </c>
      <c r="C212" s="61"/>
      <c r="D212" s="6">
        <v>200</v>
      </c>
      <c r="E212" s="7">
        <v>0.2</v>
      </c>
      <c r="F212" s="7">
        <v>0.1</v>
      </c>
      <c r="G212" s="6">
        <v>17.2</v>
      </c>
      <c r="H212" s="6">
        <v>68</v>
      </c>
      <c r="I212" s="8">
        <v>0.01</v>
      </c>
      <c r="J212" s="9">
        <v>1.6</v>
      </c>
      <c r="K212" s="7">
        <v>0</v>
      </c>
      <c r="L212" s="8">
        <v>6.03</v>
      </c>
      <c r="M212" s="9">
        <v>4.4000000000000004</v>
      </c>
      <c r="N212" s="9">
        <v>3.13</v>
      </c>
      <c r="O212" s="8">
        <v>0.8</v>
      </c>
      <c r="P212" s="33"/>
    </row>
    <row r="213" spans="1:17" ht="15" customHeight="1">
      <c r="A213" s="8">
        <v>1.2</v>
      </c>
      <c r="B213" s="60" t="s">
        <v>76</v>
      </c>
      <c r="C213" s="61"/>
      <c r="D213" s="6">
        <v>40</v>
      </c>
      <c r="E213" s="6">
        <v>0.24</v>
      </c>
      <c r="F213" s="7">
        <v>0.4</v>
      </c>
      <c r="G213" s="6">
        <v>13.6</v>
      </c>
      <c r="H213" s="6">
        <v>68</v>
      </c>
      <c r="I213" s="8">
        <v>0.04</v>
      </c>
      <c r="J213" s="7">
        <v>0</v>
      </c>
      <c r="K213" s="7">
        <v>0</v>
      </c>
      <c r="L213" s="8">
        <v>8.08</v>
      </c>
      <c r="M213" s="9">
        <v>52.1</v>
      </c>
      <c r="N213" s="9">
        <v>16.8</v>
      </c>
      <c r="O213" s="9">
        <v>1.65</v>
      </c>
      <c r="P213" s="35"/>
    </row>
    <row r="214" spans="1:17" ht="15" customHeight="1">
      <c r="A214" s="8">
        <v>1.1000000000000001</v>
      </c>
      <c r="B214" s="60" t="s">
        <v>72</v>
      </c>
      <c r="C214" s="61"/>
      <c r="D214" s="6">
        <v>50</v>
      </c>
      <c r="E214" s="6">
        <v>4</v>
      </c>
      <c r="F214" s="6">
        <v>1</v>
      </c>
      <c r="G214" s="6">
        <v>17.2</v>
      </c>
      <c r="H214" s="6">
        <v>85</v>
      </c>
      <c r="I214" s="8">
        <v>0.05</v>
      </c>
      <c r="J214" s="7">
        <v>0.03</v>
      </c>
      <c r="K214" s="7">
        <v>0</v>
      </c>
      <c r="L214" s="9">
        <v>110</v>
      </c>
      <c r="M214" s="9">
        <v>43.5</v>
      </c>
      <c r="N214" s="9">
        <v>16.5</v>
      </c>
      <c r="O214" s="24">
        <v>0.02</v>
      </c>
      <c r="P214" s="36"/>
    </row>
    <row r="215" spans="1:17">
      <c r="A215" s="59" t="s">
        <v>69</v>
      </c>
      <c r="B215" s="59"/>
      <c r="C215" s="59"/>
      <c r="D215" s="59"/>
      <c r="E215" s="6">
        <f>E208+E209+E210+E211+E212+E213+E214</f>
        <v>29.97</v>
      </c>
      <c r="F215" s="6">
        <f t="shared" ref="F215:O215" si="24">F208+F209+F210+F211+F212+F213+F214</f>
        <v>29.8</v>
      </c>
      <c r="G215" s="6">
        <f t="shared" si="24"/>
        <v>114.9</v>
      </c>
      <c r="H215" s="6">
        <f t="shared" si="24"/>
        <v>839</v>
      </c>
      <c r="I215" s="6">
        <f t="shared" si="24"/>
        <v>0.53</v>
      </c>
      <c r="J215" s="6">
        <f t="shared" si="24"/>
        <v>33.24</v>
      </c>
      <c r="K215" s="6">
        <f t="shared" si="24"/>
        <v>49.7</v>
      </c>
      <c r="L215" s="6">
        <f t="shared" si="24"/>
        <v>228.2</v>
      </c>
      <c r="M215" s="6">
        <f t="shared" si="24"/>
        <v>492</v>
      </c>
      <c r="N215" s="6">
        <f t="shared" si="24"/>
        <v>225.62</v>
      </c>
      <c r="O215" s="6">
        <f t="shared" si="24"/>
        <v>10.500000000000002</v>
      </c>
      <c r="P215" s="33"/>
    </row>
    <row r="216" spans="1:17">
      <c r="A216" s="59" t="s">
        <v>29</v>
      </c>
      <c r="B216" s="59"/>
      <c r="C216" s="59"/>
      <c r="D216" s="59"/>
      <c r="E216" s="6">
        <f t="shared" ref="E216:O216" si="25">E206+E215</f>
        <v>50.769999999999996</v>
      </c>
      <c r="F216" s="6">
        <f t="shared" si="25"/>
        <v>54.5</v>
      </c>
      <c r="G216" s="6">
        <f t="shared" si="25"/>
        <v>238.8</v>
      </c>
      <c r="H216" s="6">
        <f t="shared" si="25"/>
        <v>1629</v>
      </c>
      <c r="I216" s="6">
        <f t="shared" si="25"/>
        <v>0.84000000000000008</v>
      </c>
      <c r="J216" s="6">
        <f t="shared" si="25"/>
        <v>33.730000000000004</v>
      </c>
      <c r="K216" s="6">
        <f t="shared" si="25"/>
        <v>65.600000000000009</v>
      </c>
      <c r="L216" s="6">
        <f t="shared" si="25"/>
        <v>480.15999999999997</v>
      </c>
      <c r="M216" s="6">
        <f t="shared" si="25"/>
        <v>782.8</v>
      </c>
      <c r="N216" s="6">
        <f t="shared" si="25"/>
        <v>302.82</v>
      </c>
      <c r="O216" s="6">
        <f t="shared" si="25"/>
        <v>12.860000000000001</v>
      </c>
      <c r="P216" s="33"/>
      <c r="Q216" s="20" t="s">
        <v>75</v>
      </c>
    </row>
    <row r="217" spans="1:17">
      <c r="A217" s="59" t="s">
        <v>70</v>
      </c>
      <c r="B217" s="59"/>
      <c r="C217" s="59"/>
      <c r="D217" s="59"/>
      <c r="E217" s="6">
        <f t="shared" ref="E217:O217" si="26">E21+E42+E64+E85+E106+E129+E152+E173+E194+E216</f>
        <v>480.7700000000001</v>
      </c>
      <c r="F217" s="6">
        <f t="shared" si="26"/>
        <v>459.16000000000008</v>
      </c>
      <c r="G217" s="6">
        <f t="shared" si="26"/>
        <v>1968.4599999999998</v>
      </c>
      <c r="H217" s="6">
        <f t="shared" si="26"/>
        <v>13871</v>
      </c>
      <c r="I217" s="6">
        <f t="shared" si="26"/>
        <v>7.6100000000000012</v>
      </c>
      <c r="J217" s="6">
        <f t="shared" si="26"/>
        <v>745.23000000000013</v>
      </c>
      <c r="K217" s="6">
        <f t="shared" si="26"/>
        <v>1493.7199999999998</v>
      </c>
      <c r="L217" s="6">
        <f t="shared" si="26"/>
        <v>5546.67</v>
      </c>
      <c r="M217" s="6">
        <f t="shared" si="26"/>
        <v>7413.0199999999995</v>
      </c>
      <c r="N217" s="6">
        <f t="shared" si="26"/>
        <v>2407.5700000000002</v>
      </c>
      <c r="O217" s="6">
        <f t="shared" si="26"/>
        <v>107.89</v>
      </c>
      <c r="P217" s="39"/>
    </row>
    <row r="218" spans="1:17">
      <c r="A218" s="59"/>
      <c r="B218" s="59"/>
      <c r="C218" s="59"/>
      <c r="D218" s="59"/>
      <c r="E218" s="6">
        <v>48.1</v>
      </c>
      <c r="F218" s="6">
        <v>45.9</v>
      </c>
      <c r="G218" s="6">
        <v>196.8</v>
      </c>
      <c r="H218" s="6">
        <v>1387.1</v>
      </c>
      <c r="I218" s="9">
        <v>0.8</v>
      </c>
      <c r="J218" s="9">
        <v>74.5</v>
      </c>
      <c r="K218" s="8">
        <v>149.4</v>
      </c>
      <c r="L218" s="8">
        <v>554.70000000000005</v>
      </c>
      <c r="M218" s="8">
        <v>741.3</v>
      </c>
      <c r="N218" s="8">
        <v>240.8</v>
      </c>
      <c r="O218" s="8">
        <v>10.8</v>
      </c>
      <c r="P218" s="33"/>
    </row>
    <row r="221" spans="1:17">
      <c r="A221" s="55" t="s">
        <v>126</v>
      </c>
      <c r="B221" s="55"/>
      <c r="C221" s="55"/>
      <c r="D221" s="55"/>
      <c r="E221" s="55"/>
      <c r="F221" s="55"/>
      <c r="G221" s="55"/>
      <c r="H221" s="55"/>
    </row>
    <row r="222" spans="1:17">
      <c r="A222" s="56" t="s">
        <v>127</v>
      </c>
      <c r="B222" s="55"/>
      <c r="C222" s="55"/>
      <c r="D222" s="55"/>
      <c r="E222" s="55"/>
      <c r="F222" s="55"/>
      <c r="G222" s="55"/>
      <c r="H222" s="55"/>
    </row>
    <row r="223" spans="1:17">
      <c r="A223" s="55" t="s">
        <v>128</v>
      </c>
      <c r="B223" s="55"/>
      <c r="C223" s="55"/>
      <c r="D223" s="55"/>
      <c r="E223" s="55"/>
      <c r="F223" s="55"/>
      <c r="G223" s="55"/>
      <c r="H223" s="55"/>
    </row>
    <row r="224" spans="1:17">
      <c r="A224" s="58" t="s">
        <v>82</v>
      </c>
      <c r="B224" s="58"/>
      <c r="C224" s="58"/>
    </row>
    <row r="226" spans="2:14">
      <c r="D226" s="43" t="s">
        <v>75</v>
      </c>
    </row>
    <row r="237" spans="2:14" ht="18.75"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</row>
    <row r="238" spans="2:14" ht="18.75"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</row>
    <row r="239" spans="2:14" ht="18.75"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</row>
    <row r="240" spans="2:14" ht="18.75"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</row>
    <row r="241" spans="2:14" ht="18.75"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</row>
    <row r="242" spans="2:14" ht="18.75"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</row>
    <row r="243" spans="2:14" ht="18.75"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</row>
    <row r="244" spans="2:14" ht="18.75"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  <row r="245" spans="2:14" ht="18.75"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</row>
    <row r="246" spans="2:14" ht="23.25">
      <c r="B246" s="12"/>
      <c r="C246" s="13"/>
      <c r="D246" s="13"/>
      <c r="E246" s="13"/>
      <c r="F246" s="13"/>
      <c r="G246" s="13"/>
      <c r="H246" s="13"/>
      <c r="I246" s="13"/>
      <c r="J246" s="14"/>
      <c r="K246" s="14"/>
      <c r="L246" s="14"/>
      <c r="M246" s="10"/>
      <c r="N246" s="10"/>
    </row>
    <row r="247" spans="2:14" ht="23.25">
      <c r="B247" s="12"/>
      <c r="C247" s="13"/>
      <c r="D247" s="13"/>
      <c r="E247" s="13"/>
      <c r="F247" s="13"/>
      <c r="G247" s="13"/>
      <c r="H247" s="13"/>
      <c r="I247" s="13"/>
      <c r="J247" s="14"/>
      <c r="K247" s="14"/>
      <c r="L247" s="14"/>
      <c r="M247" s="10"/>
      <c r="N247" s="10"/>
    </row>
    <row r="248" spans="2:14" ht="18.75">
      <c r="B248" s="10"/>
      <c r="C248" s="11"/>
      <c r="D248" s="11"/>
      <c r="E248" s="11"/>
      <c r="F248" s="11"/>
      <c r="G248" s="11"/>
      <c r="H248" s="11"/>
      <c r="I248" s="11"/>
      <c r="J248" s="10"/>
      <c r="K248" s="10"/>
      <c r="L248" s="10"/>
      <c r="M248" s="10"/>
      <c r="N248" s="10"/>
    </row>
  </sheetData>
  <mergeCells count="308">
    <mergeCell ref="B139:C139"/>
    <mergeCell ref="F1:H1"/>
    <mergeCell ref="I1:J1"/>
    <mergeCell ref="K1:O1"/>
    <mergeCell ref="D2:E2"/>
    <mergeCell ref="I2:J2"/>
    <mergeCell ref="K2:O2"/>
    <mergeCell ref="B10:C10"/>
    <mergeCell ref="B11:C11"/>
    <mergeCell ref="A12:D12"/>
    <mergeCell ref="L3:O3"/>
    <mergeCell ref="B5:C5"/>
    <mergeCell ref="A6:O6"/>
    <mergeCell ref="B7:C7"/>
    <mergeCell ref="B9:C9"/>
    <mergeCell ref="A3:A4"/>
    <mergeCell ref="B3:C4"/>
    <mergeCell ref="D3:D4"/>
    <mergeCell ref="E3:G3"/>
    <mergeCell ref="H3:H4"/>
    <mergeCell ref="I3:K3"/>
    <mergeCell ref="B8:C8"/>
    <mergeCell ref="I23:J23"/>
    <mergeCell ref="K23:O23"/>
    <mergeCell ref="B16:C16"/>
    <mergeCell ref="B17:C17"/>
    <mergeCell ref="B18:C18"/>
    <mergeCell ref="B19:C19"/>
    <mergeCell ref="A20:D20"/>
    <mergeCell ref="A21:D21"/>
    <mergeCell ref="A13:O13"/>
    <mergeCell ref="B14:C14"/>
    <mergeCell ref="B15:C15"/>
    <mergeCell ref="F22:H22"/>
    <mergeCell ref="I22:J22"/>
    <mergeCell ref="K22:O22"/>
    <mergeCell ref="D23:E23"/>
    <mergeCell ref="B31:C31"/>
    <mergeCell ref="A32:D32"/>
    <mergeCell ref="A33:O33"/>
    <mergeCell ref="B36:C36"/>
    <mergeCell ref="L24:O24"/>
    <mergeCell ref="B26:C26"/>
    <mergeCell ref="A27:O27"/>
    <mergeCell ref="B28:C28"/>
    <mergeCell ref="B29:C29"/>
    <mergeCell ref="B30:C30"/>
    <mergeCell ref="A24:A25"/>
    <mergeCell ref="B24:C25"/>
    <mergeCell ref="D24:D25"/>
    <mergeCell ref="E24:G24"/>
    <mergeCell ref="H24:H25"/>
    <mergeCell ref="I24:K24"/>
    <mergeCell ref="B34:C34"/>
    <mergeCell ref="B35:C35"/>
    <mergeCell ref="F43:H43"/>
    <mergeCell ref="I43:J43"/>
    <mergeCell ref="K43:O43"/>
    <mergeCell ref="D44:E44"/>
    <mergeCell ref="I44:J44"/>
    <mergeCell ref="K44:O44"/>
    <mergeCell ref="B37:C37"/>
    <mergeCell ref="B38:C38"/>
    <mergeCell ref="B39:C39"/>
    <mergeCell ref="B40:C40"/>
    <mergeCell ref="A41:D41"/>
    <mergeCell ref="A42:D42"/>
    <mergeCell ref="B58:C58"/>
    <mergeCell ref="B52:C52"/>
    <mergeCell ref="B53:C53"/>
    <mergeCell ref="B54:C54"/>
    <mergeCell ref="A55:D55"/>
    <mergeCell ref="A56:O56"/>
    <mergeCell ref="B57:C57"/>
    <mergeCell ref="L45:O45"/>
    <mergeCell ref="B47:C47"/>
    <mergeCell ref="A48:O48"/>
    <mergeCell ref="B49:C49"/>
    <mergeCell ref="B50:C50"/>
    <mergeCell ref="B51:C51"/>
    <mergeCell ref="A45:A46"/>
    <mergeCell ref="B45:C46"/>
    <mergeCell ref="D45:D46"/>
    <mergeCell ref="E45:G45"/>
    <mergeCell ref="H45:H46"/>
    <mergeCell ref="I45:K45"/>
    <mergeCell ref="A64:D64"/>
    <mergeCell ref="F65:H65"/>
    <mergeCell ref="I65:J65"/>
    <mergeCell ref="K65:O65"/>
    <mergeCell ref="D66:E66"/>
    <mergeCell ref="I66:J66"/>
    <mergeCell ref="K66:O66"/>
    <mergeCell ref="B59:C59"/>
    <mergeCell ref="B60:C60"/>
    <mergeCell ref="B61:C61"/>
    <mergeCell ref="B62:C62"/>
    <mergeCell ref="A63:D63"/>
    <mergeCell ref="L67:O67"/>
    <mergeCell ref="B69:C69"/>
    <mergeCell ref="A70:O70"/>
    <mergeCell ref="B71:C71"/>
    <mergeCell ref="B72:C72"/>
    <mergeCell ref="A67:A68"/>
    <mergeCell ref="B67:C68"/>
    <mergeCell ref="D67:D68"/>
    <mergeCell ref="E67:G67"/>
    <mergeCell ref="H67:H68"/>
    <mergeCell ref="I67:K67"/>
    <mergeCell ref="B80:C80"/>
    <mergeCell ref="B81:C81"/>
    <mergeCell ref="B82:C82"/>
    <mergeCell ref="A84:D84"/>
    <mergeCell ref="A85:D85"/>
    <mergeCell ref="F86:H86"/>
    <mergeCell ref="B73:C73"/>
    <mergeCell ref="B75:C75"/>
    <mergeCell ref="A76:D76"/>
    <mergeCell ref="A77:O77"/>
    <mergeCell ref="B78:C78"/>
    <mergeCell ref="B79:C79"/>
    <mergeCell ref="I86:J86"/>
    <mergeCell ref="K86:O86"/>
    <mergeCell ref="B83:C83"/>
    <mergeCell ref="B74:C74"/>
    <mergeCell ref="D87:E87"/>
    <mergeCell ref="I87:J87"/>
    <mergeCell ref="K87:O87"/>
    <mergeCell ref="A88:A89"/>
    <mergeCell ref="B88:C89"/>
    <mergeCell ref="D88:D89"/>
    <mergeCell ref="E88:G88"/>
    <mergeCell ref="H88:H89"/>
    <mergeCell ref="B94:C94"/>
    <mergeCell ref="B95:C95"/>
    <mergeCell ref="A96:D96"/>
    <mergeCell ref="A97:O97"/>
    <mergeCell ref="B98:C98"/>
    <mergeCell ref="B99:C99"/>
    <mergeCell ref="I88:K88"/>
    <mergeCell ref="L88:O88"/>
    <mergeCell ref="B90:C90"/>
    <mergeCell ref="A91:O91"/>
    <mergeCell ref="B93:C93"/>
    <mergeCell ref="B92:C92"/>
    <mergeCell ref="A106:D106"/>
    <mergeCell ref="F107:H107"/>
    <mergeCell ref="I107:J107"/>
    <mergeCell ref="K107:O107"/>
    <mergeCell ref="D108:E108"/>
    <mergeCell ref="I108:J108"/>
    <mergeCell ref="K108:O108"/>
    <mergeCell ref="B100:C100"/>
    <mergeCell ref="B101:C101"/>
    <mergeCell ref="B102:C102"/>
    <mergeCell ref="B103:C103"/>
    <mergeCell ref="B104:C104"/>
    <mergeCell ref="A105:D105"/>
    <mergeCell ref="B114:C114"/>
    <mergeCell ref="B117:C117"/>
    <mergeCell ref="A119:D119"/>
    <mergeCell ref="A120:O120"/>
    <mergeCell ref="B122:C122"/>
    <mergeCell ref="L109:O109"/>
    <mergeCell ref="B111:C111"/>
    <mergeCell ref="A112:O112"/>
    <mergeCell ref="B113:C113"/>
    <mergeCell ref="A109:A110"/>
    <mergeCell ref="B109:C110"/>
    <mergeCell ref="D109:D110"/>
    <mergeCell ref="E109:G109"/>
    <mergeCell ref="H109:H110"/>
    <mergeCell ref="I109:K109"/>
    <mergeCell ref="B121:C121"/>
    <mergeCell ref="B116:C116"/>
    <mergeCell ref="B118:C118"/>
    <mergeCell ref="B115:C115"/>
    <mergeCell ref="F130:H130"/>
    <mergeCell ref="I130:J130"/>
    <mergeCell ref="K130:O130"/>
    <mergeCell ref="D131:E131"/>
    <mergeCell ref="I131:J131"/>
    <mergeCell ref="K131:O131"/>
    <mergeCell ref="B123:C123"/>
    <mergeCell ref="B124:C124"/>
    <mergeCell ref="B125:C125"/>
    <mergeCell ref="B126:C126"/>
    <mergeCell ref="A128:D128"/>
    <mergeCell ref="A129:D129"/>
    <mergeCell ref="B127:C127"/>
    <mergeCell ref="L132:O132"/>
    <mergeCell ref="B134:C134"/>
    <mergeCell ref="A135:O135"/>
    <mergeCell ref="B136:C136"/>
    <mergeCell ref="B137:C137"/>
    <mergeCell ref="B138:C138"/>
    <mergeCell ref="A132:A133"/>
    <mergeCell ref="B132:C133"/>
    <mergeCell ref="D132:D133"/>
    <mergeCell ref="E132:G132"/>
    <mergeCell ref="H132:H133"/>
    <mergeCell ref="I132:K132"/>
    <mergeCell ref="B148:C148"/>
    <mergeCell ref="B149:C149"/>
    <mergeCell ref="A151:D151"/>
    <mergeCell ref="A152:D152"/>
    <mergeCell ref="F153:H153"/>
    <mergeCell ref="B140:C140"/>
    <mergeCell ref="A141:D141"/>
    <mergeCell ref="A142:O142"/>
    <mergeCell ref="B143:C143"/>
    <mergeCell ref="I153:J153"/>
    <mergeCell ref="K153:O153"/>
    <mergeCell ref="B146:C146"/>
    <mergeCell ref="B150:C150"/>
    <mergeCell ref="B144:C144"/>
    <mergeCell ref="B147:C147"/>
    <mergeCell ref="B145:C145"/>
    <mergeCell ref="D154:E154"/>
    <mergeCell ref="I154:J154"/>
    <mergeCell ref="K154:O154"/>
    <mergeCell ref="A155:A156"/>
    <mergeCell ref="B155:C156"/>
    <mergeCell ref="D155:D156"/>
    <mergeCell ref="E155:G155"/>
    <mergeCell ref="H155:H156"/>
    <mergeCell ref="B161:C161"/>
    <mergeCell ref="B162:C162"/>
    <mergeCell ref="B163:C163"/>
    <mergeCell ref="A164:D164"/>
    <mergeCell ref="A165:O165"/>
    <mergeCell ref="B166:C166"/>
    <mergeCell ref="I155:K155"/>
    <mergeCell ref="L155:O155"/>
    <mergeCell ref="B157:C157"/>
    <mergeCell ref="A158:O158"/>
    <mergeCell ref="B159:C159"/>
    <mergeCell ref="B160:C160"/>
    <mergeCell ref="A173:D173"/>
    <mergeCell ref="F174:H174"/>
    <mergeCell ref="I174:J174"/>
    <mergeCell ref="K174:O174"/>
    <mergeCell ref="D175:E175"/>
    <mergeCell ref="I175:J175"/>
    <mergeCell ref="K175:O175"/>
    <mergeCell ref="B167:C167"/>
    <mergeCell ref="B168:C168"/>
    <mergeCell ref="B169:C169"/>
    <mergeCell ref="B170:C170"/>
    <mergeCell ref="B171:C171"/>
    <mergeCell ref="A172:D172"/>
    <mergeCell ref="L176:O176"/>
    <mergeCell ref="B178:C178"/>
    <mergeCell ref="A179:O179"/>
    <mergeCell ref="B181:C181"/>
    <mergeCell ref="B182:C182"/>
    <mergeCell ref="B183:C183"/>
    <mergeCell ref="A176:A177"/>
    <mergeCell ref="B176:C177"/>
    <mergeCell ref="D176:D177"/>
    <mergeCell ref="E176:G176"/>
    <mergeCell ref="H176:H177"/>
    <mergeCell ref="I176:K176"/>
    <mergeCell ref="B180:C180"/>
    <mergeCell ref="K196:O196"/>
    <mergeCell ref="B190:C190"/>
    <mergeCell ref="B191:C191"/>
    <mergeCell ref="B192:C192"/>
    <mergeCell ref="A193:D193"/>
    <mergeCell ref="A194:D194"/>
    <mergeCell ref="B184:C184"/>
    <mergeCell ref="A185:D185"/>
    <mergeCell ref="A186:O186"/>
    <mergeCell ref="B187:C187"/>
    <mergeCell ref="B188:C188"/>
    <mergeCell ref="F195:H195"/>
    <mergeCell ref="I195:J195"/>
    <mergeCell ref="K195:O195"/>
    <mergeCell ref="D196:E196"/>
    <mergeCell ref="I196:J196"/>
    <mergeCell ref="B189:C189"/>
    <mergeCell ref="B204:C204"/>
    <mergeCell ref="B205:C205"/>
    <mergeCell ref="A206:D206"/>
    <mergeCell ref="A207:O207"/>
    <mergeCell ref="B208:C208"/>
    <mergeCell ref="B209:C209"/>
    <mergeCell ref="L197:O197"/>
    <mergeCell ref="B199:C199"/>
    <mergeCell ref="A200:O200"/>
    <mergeCell ref="B201:C201"/>
    <mergeCell ref="B202:C202"/>
    <mergeCell ref="B203:C203"/>
    <mergeCell ref="A197:A198"/>
    <mergeCell ref="B197:C198"/>
    <mergeCell ref="D197:D198"/>
    <mergeCell ref="E197:G197"/>
    <mergeCell ref="H197:H198"/>
    <mergeCell ref="I197:K197"/>
    <mergeCell ref="A216:D216"/>
    <mergeCell ref="A217:D217"/>
    <mergeCell ref="A218:D218"/>
    <mergeCell ref="B210:C210"/>
    <mergeCell ref="B211:C211"/>
    <mergeCell ref="B212:C212"/>
    <mergeCell ref="B213:C213"/>
    <mergeCell ref="B214:C214"/>
    <mergeCell ref="A215:D215"/>
  </mergeCells>
  <pageMargins left="0.7" right="0.7" top="0.75" bottom="0.75" header="0.3" footer="0.3"/>
  <pageSetup paperSize="9" orientation="landscape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2022-12-13T07:19:52Z</dcterms:modified>
</cp:coreProperties>
</file>